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7455" firstSheet="1" activeTab="1"/>
  </bookViews>
  <sheets>
    <sheet name="naslov" sheetId="1" r:id="rId1"/>
    <sheet name="Rekapitulacija" sheetId="2" r:id="rId2"/>
    <sheet name="Popis del" sheetId="3" r:id="rId3"/>
  </sheets>
  <definedNames>
    <definedName name="_xlnm.Print_Area" localSheetId="2">'Popis del'!$A$1:$F$116</definedName>
    <definedName name="_xlnm.Print_Area" localSheetId="1">'Rekapitulacija'!$A$1:$F$36</definedName>
  </definedNames>
  <calcPr fullCalcOnLoad="1"/>
</workbook>
</file>

<file path=xl/sharedStrings.xml><?xml version="1.0" encoding="utf-8"?>
<sst xmlns="http://schemas.openxmlformats.org/spreadsheetml/2006/main" count="174" uniqueCount="98">
  <si>
    <t xml:space="preserve">ISAN 12 d.o.o. </t>
  </si>
  <si>
    <t>investittor</t>
  </si>
  <si>
    <t xml:space="preserve">objekt </t>
  </si>
  <si>
    <t>del projekta</t>
  </si>
  <si>
    <t>POPISI GRADBENIH DEL</t>
  </si>
  <si>
    <t>faza projekta</t>
  </si>
  <si>
    <t xml:space="preserve">datum </t>
  </si>
  <si>
    <t>Iztok Kleibencetl</t>
  </si>
  <si>
    <t xml:space="preserve">univ.dipl.inž.grad. </t>
  </si>
  <si>
    <t>kos</t>
  </si>
  <si>
    <t>m2</t>
  </si>
  <si>
    <t>PZI</t>
  </si>
  <si>
    <t>Ankaranska 5c</t>
  </si>
  <si>
    <t>KOPER</t>
  </si>
  <si>
    <t>OBČINA PIRAN</t>
  </si>
  <si>
    <t>Verdijeva 2, Piran</t>
  </si>
  <si>
    <t xml:space="preserve">PODPORNI ZID </t>
  </si>
  <si>
    <t>ULICA IX.KORPUSA</t>
  </si>
  <si>
    <t>PIRAN</t>
  </si>
  <si>
    <t xml:space="preserve">REKAPITULACIJA  </t>
  </si>
  <si>
    <t>A.</t>
  </si>
  <si>
    <t>B.</t>
  </si>
  <si>
    <t>SKUPAJ:</t>
  </si>
  <si>
    <t>kpl</t>
  </si>
  <si>
    <t>Opombe:</t>
  </si>
  <si>
    <t>1.</t>
  </si>
  <si>
    <t>2.</t>
  </si>
  <si>
    <t>3.</t>
  </si>
  <si>
    <t>4.</t>
  </si>
  <si>
    <t>5.</t>
  </si>
  <si>
    <t>PRIPRAVLJALNA DELA</t>
  </si>
  <si>
    <t xml:space="preserve">4. </t>
  </si>
  <si>
    <t>GRADBENA DELA</t>
  </si>
  <si>
    <t>I.</t>
  </si>
  <si>
    <t>Zaščita komunikacijskih površin ter odstranitev po končanih delih.</t>
  </si>
  <si>
    <t>Odklop elektro inštalacij.</t>
  </si>
  <si>
    <t>RUŠITVENA DELA</t>
  </si>
  <si>
    <t>Splošne opombe:</t>
  </si>
  <si>
    <t>Dela izvajati skladno z navodili statika.</t>
  </si>
  <si>
    <t>Opomba: Pred izvedbo rušitev je potrebno pisarne odklopiti od električne napetosti.</t>
  </si>
  <si>
    <t>Pri vseh pozicijah upoštevati tudi: vse vertikalne in horizontalne transporte, vsa nalaganja in razlaganje demontiranega materiala, vsa zavarovanja in podpiranja med rušenjem, demontažo vseh podkonstrukcij in veznih ter pritrdilnih materialov.</t>
  </si>
  <si>
    <t>V rušitvenih delih so upoštevana vsa rušenja, kompletno z odlaganjem in sortiranjem na gradbiščno deponijo in nakladanjem ter odvozom ruševin na registrirano stalno deponijo gradbenega materiala. V ceni morajo biti upoštevane tudi vsi stroški deponije (odlaganje na deponiji, plačilo taks...)</t>
  </si>
  <si>
    <t>V cenah po enoti je upoštevati zaščito tlakov, opreme, vgrajenih elementov in naprav (radiatorji, konvektorji), stavbega pohištva, ipd, ki se ohrani, pred poškodbami in umazanijo. V cenah po enoti je potrebno tudi upoštevati sprotno dnevno pospravljanje smeti, ruševin, odpadnega materiala, embalaže in čiščenje ter odvor na stalno deponijo.</t>
  </si>
  <si>
    <t>Pomoč pri odstranitvi obstoječe strojne in elektro opreme, naprav, pohištva. Obračun po dejansko porabljenem času in predhodnem naročilu s strani naročnika.</t>
  </si>
  <si>
    <t>PK</t>
  </si>
  <si>
    <t>a.</t>
  </si>
  <si>
    <t>b.</t>
  </si>
  <si>
    <t>prevoz kamion</t>
  </si>
  <si>
    <t>ur</t>
  </si>
  <si>
    <t>Odstranitev obstoječe kermične obloge stene z odvozom ruševin na stalno deponijo.</t>
  </si>
  <si>
    <t>Odstranitev obstoječega rastrskega stropa skupaj s podkonstrukcijo v območju mavčnokartonskih in steklenih sten, ki so predvidene za odstranitev. Vključno z odvozom na stalno deponijo.</t>
  </si>
  <si>
    <t>OBRTNIŠKA DELA</t>
  </si>
  <si>
    <t>Pri vseh obrtniških delih morajo biti v ceni zajeti tudi delovni odri.</t>
  </si>
  <si>
    <t>II.</t>
  </si>
  <si>
    <t>MAVČNOKARTONSKA DELA</t>
  </si>
  <si>
    <t>Opomba:</t>
  </si>
  <si>
    <t>Zamenjava obstoječih poškodovanih polnil rastrskega stropa z enakimi. Izvedba po naknadnem dogovoru in potrdilu naročnika.</t>
  </si>
  <si>
    <t>Kompletna izvedba predelnih sten d=125mm, enojna kovinska podkonstrukcija d=75mm, obojestranska dvoslojna obloga z mavčnimi ploščami d=12,5mm, samonosna izolacija d=60mm iz kamene volne DP8, zvočna izolativnost Rw=52dB, bandažirano v kvaliteti K2, ojačitvijo izspostavljenih vogalov z Alu vogalnikom, višina stene do 3,60m. Cena zajema tudi izreze odprtin različnih oblik in velikosti za razne prehode instalacije, vključno z vsemi potrebnimi odri in prenosi ter transporti, obdelava stika nove stene z obstoječo. Sistem npr. Knauf ali enakovreden.</t>
  </si>
  <si>
    <t>Doplačilo za izvedbo stene z dvojno oblogo iz svinčenih plošč</t>
  </si>
  <si>
    <t xml:space="preserve">Obloga obstoječih sten z oblogo 2x svinčena obloga + 1xMK obloga kot DIAMANT plošča   </t>
  </si>
  <si>
    <t>Dobava in vgradnja drsnih vrat po sistemu LOGO kaseta</t>
  </si>
  <si>
    <t>Doplačilo za oblogo vrat iz svinčenih plošč</t>
  </si>
  <si>
    <t>Raznanepredvidenadela.Obračundelpodejanskoopravljenemčasuinporabi materiala ter po predhodni odobritvi s strani naročnika.</t>
  </si>
  <si>
    <t>Krpanje vdolbin potrebnih za uskladitev elektro inštalacij - svetil</t>
  </si>
  <si>
    <t>III.</t>
  </si>
  <si>
    <t>SLIKOPLESKARSKA DELA</t>
  </si>
  <si>
    <t>Razna nepredvidena dela. Obračun del po dejansko opravljenem času in porabi materiala ter po predhodni odobritvi s strani naročnika. Ocena 7% od del.</t>
  </si>
  <si>
    <t>%</t>
  </si>
  <si>
    <t>TLAKARSKA DELA</t>
  </si>
  <si>
    <t>m'</t>
  </si>
  <si>
    <t>Izvedba novih zaokrožnic ob novi MK steni</t>
  </si>
  <si>
    <t>V.</t>
  </si>
  <si>
    <t>IV.</t>
  </si>
  <si>
    <t>MIZARSKA DELA</t>
  </si>
  <si>
    <t>Izvedba delovne mize / police za postavitev računalniške enote</t>
  </si>
  <si>
    <t>Montaža RTG naprave.</t>
  </si>
  <si>
    <t>VI.</t>
  </si>
  <si>
    <t>ELEKTRO DELA</t>
  </si>
  <si>
    <t>Predelava javljanja požara kpl z montažo novega senzorja ter testom</t>
  </si>
  <si>
    <t>Premontaža obstoječih svetil zaradi izvedbe nove stene, kpl z začasno hrambo</t>
  </si>
  <si>
    <t>Ureditev novih stikal za prižiganje svetil v novem prostoru kpl z dobavo stikala in ustreznim ožičenjem</t>
  </si>
  <si>
    <t>Izvedba UTP priklopa RTG in kamer</t>
  </si>
  <si>
    <t>POPIS DEL</t>
  </si>
  <si>
    <t>UREDITEV PROSTORA ZA DIGITALNI ZOBNI RTG IN ORTOPAN</t>
  </si>
  <si>
    <t>NAROČNIK: Zdravstveni dom Brežice, Černelčeva cesta 8, 8250 Brežice</t>
  </si>
  <si>
    <t>DDV 22%:</t>
  </si>
  <si>
    <t>SKUPAJ Z DDV:</t>
  </si>
  <si>
    <t>Zaščita obstoječega finalnega tlaka pred poškodbami in umazanijo in odstranitev po končanih delih.</t>
  </si>
  <si>
    <t>V cenah po enoti je upoštevati zaščito tlakov, opreme, vgrajenih elementov in naprav, stavbega pohištva, ipd v območju delovnega prostora ter dostopih do delovnega mesta pred poškodbami in umazanijo. V cenah po enoti je potrebno tudi upoštevati sprotno dnevno pospravljanje smeti, ruševin, odpadnega materiala, embalaže in čiščenje ter odvor na stalno deponijo.</t>
  </si>
  <si>
    <t>V cenah po enoti je upoštevati vse transporte, prevzeme izmer, zarisovanja, zaščito tlakov, opreme, vgrajenih elementov in naprav, stavbega pohištva, ipd. v območju delovnega prostora ter dostopih do delovnega mesta pred poškodbami in umazanijo. V cenah po enoti je potrebno tudi upoštevati sprotno dnevno pospravljanje smeti, ruševin, odpadnega materiala, embalaže in čiščenje ter odvor na stalno deponijo. Vsa dela se morajo izvajati v skladu z načrti, tehničnim poročilom ter standardi. Tipski kovinski profili, pritrdila, spojni in vezni material, vogalni ojačilni profili in bandažiranje, so zajeti v ceni. Vratne odprtine se ne odštevajo od površin, ker se na mestih vrat vgrajujejo ojačilni profili za tipska vrata za suhomontažne stene. inštalacijski preboji se ne odštevajo od površin, ker je v ceni zajet prehod inštalacij. Podkonstrukcija stenskih elementov mora biti z rastrom prilagojena višini in namenu prostorov.</t>
  </si>
  <si>
    <t xml:space="preserve">V cenah po enoti je upoštevati vse transporte, prevzeme izmer, zarisovanja, zaščito tlakov, opreme, vgrajenih elementov in naprav, stavbega pohištva, ipd v območju delovnega prostora ter dostopih do delovnega mesta pred poškodbami in umazanijo. V cenah po enoti je potrebno tudi upoštevati sprotno dnevno pospravljanje smeti, ruševin, odpadnega materiala, embalaže in čiščenje ter odvor na stalno deponijo. </t>
  </si>
  <si>
    <t>Slikanje novih mavčnokartonskih površin (stene) z 1x glajenejm in brušenjem površin 2x slikanjem s poldisperzijsko barvo v belem tonu in vmesnim kitanjem</t>
  </si>
  <si>
    <t>Dobava kamere za nadzor RTG sobe - model potrdi investitor</t>
  </si>
  <si>
    <t>Vse mere preveriti na mestu po izvršenih gradbenih delih! Izvajalec izdela delavniško dokumentacijo, ki jo potrdi investitor!</t>
  </si>
  <si>
    <t>Za vsa obrtniška dela je v ceni zajeta izdelava in montaža s transporti in pomožnimi deli in dobavo potrebnega materiala. Pred izdelavo obrtniških izdelkov je potrebno na objektu preveriti dimenzije in v primeru nejasnosti kontaktirati investitorja</t>
  </si>
  <si>
    <t xml:space="preserve">Opomba - pred oddajo ponudbe upoštevati:
-popisi del služijo kot pripomoček za pripravo ponudbe!
-pred oddajo ponudbe in pričetkom del je treba vse opise, mere, količine in obdelave kontrolirati po zadnje veljavnih načrtih, opisih in detajlih! Izvajalec je opozorjen da mora upoštevati navedene materiale in opremo oziroma da zagotovi kvalitetno enakovrednost!
-ponudnik mora pred oddajo ponudbe obvezno preveri ustreznost vnesenih formul v popisih del! V primeru tiskarskih napak in neskladij v projektu je dolžan na to opozoriti investitorja pred oddajo ponudbe.
</t>
  </si>
  <si>
    <t xml:space="preserve">Opomba - pri sestavi ponudbe upoštevati:
-ponudnik je dolžan pri ponudbi upoštevati vse povezane stroške, ki so potrebni za tehnično pravilno izvedbo del, ki jih ponuja v izvedbo (kot npr. razni pritrdilni material, vezni, tesnilni material, podkonstrukcije in podobno. )
-vse horizontalne in vertikalne prenose ter prevoze na gradbišču in do gradbišča
-vsa zavarovanja in podpiranja med izkopi in zasipi
-vsa podpiranja in zavarovanja med opaženjem in betoniranjem konstrukcij
-ves standardizirani vezni in montažni material pri opažarskih delih
-negovanje in vibriranje betonov med vgradnjo in pred razopaženjem betonskih elementov
-vse delovne in lovilne odre - razen fasadnega odra, ki je posebej prikazan v popisu
-dobavo in pripravo vseh veznih in pritrdilnih sredstev
-dnevno čiščenje gradbišča po končanih delih in končno čiščenje objekta
-po potrebinamestitev kontejnerja za gradbene odpadke
</t>
  </si>
  <si>
    <t>Izvajalec je dolžan pred pričetkom del natačno pregledati teren in vso prejeto dokumentacijo ter obvestiti investitorja o morebitnih pomanjkljivostih oziroma neskladnjih!
-O nameravanih posegih se je potrebno pogovoriti z investitorjem oziroma njegovo pooblaščeno osebo!
-O vseh spremembah in odstopanjih med gradnjo je potrebno obvestiti investitorja oziroma njegovo pooblaščeno osebo!
-Vse mere je potrebno preveriti na mestu samem!
-Vse vidne elemente pred vgradnjo potrjuje investitor oziroma njegove pooblaščena oseba
-Obračun se izvede po dejanskih stroških, katere odobri investitor oziroma njegova pooblaščena oseba.
-V cenah po enoti je upoštevana postavitev PVC gradbiščne ograje v delu vghodna na gradbišče, gradbiščne table in opozorilnih tabel</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</si>
</sst>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0.00_ ;\-#,##0.00\ "/>
    <numFmt numFmtId="175" formatCode="0.0"/>
    <numFmt numFmtId="176" formatCode="_-* #,##0.000\ _S_I_T_-;\-* #,##0.000\ _S_I_T_-;_-* &quot;-&quot;??\ _S_I_T_-;_-@_-"/>
    <numFmt numFmtId="177" formatCode="_-* #,##0.0000\ _S_I_T_-;\-* #,##0.0000\ _S_I_T_-;_-* &quot;-&quot;??\ _S_I_T_-;_-@_-"/>
    <numFmt numFmtId="178" formatCode="_-* #,##0.00000\ _S_I_T_-;\-* #,##0.00000\ _S_I_T_-;_-* &quot;-&quot;??\ _S_I_T_-;_-@_-"/>
    <numFmt numFmtId="179" formatCode="_-* #,##0.0\ _S_I_T_-;\-* #,##0.0\ _S_I_T_-;_-* &quot;-&quot;??\ _S_I_T_-;_-@_-"/>
    <numFmt numFmtId="180" formatCode="0.000"/>
    <numFmt numFmtId="181" formatCode="_-* #,##0.000\ _S_I_T_-;\-* #,##0.000\ _S_I_T_-;_-* &quot;-&quot;???\ _S_I_T_-;_-@_-"/>
    <numFmt numFmtId="182" formatCode="_-* #,##0.00\ [$€-1]_-;\-* #,##0.00\ [$€-1]_-;_-* &quot;-&quot;??\ [$€-1]_-;_-@_-"/>
    <numFmt numFmtId="183" formatCode="&quot;True&quot;;&quot;True&quot;;&quot;False&quot;"/>
    <numFmt numFmtId="184" formatCode="&quot;On&quot;;&quot;On&quot;;&quot;Off&quot;"/>
  </numFmts>
  <fonts count="58">
    <font>
      <sz val="10"/>
      <name val="Arial CE"/>
      <family val="0"/>
    </font>
    <font>
      <sz val="12"/>
      <name val="Arial Narrow"/>
      <family val="2"/>
    </font>
    <font>
      <b/>
      <sz val="12"/>
      <name val="Arial Narrow"/>
      <family val="2"/>
    </font>
    <font>
      <b/>
      <sz val="14"/>
      <name val="Arial Narrow"/>
      <family val="2"/>
    </font>
    <font>
      <b/>
      <sz val="16"/>
      <name val="Arial Narrow"/>
      <family val="2"/>
    </font>
    <font>
      <sz val="10"/>
      <name val="Arial"/>
      <family val="2"/>
    </font>
    <font>
      <b/>
      <sz val="12"/>
      <name val="Arial"/>
      <family val="2"/>
    </font>
    <font>
      <sz val="12"/>
      <name val="Arial CE"/>
      <family val="0"/>
    </font>
    <font>
      <b/>
      <sz val="12"/>
      <name val="Arial CE"/>
      <family val="0"/>
    </font>
    <font>
      <b/>
      <sz val="11"/>
      <name val="Arial"/>
      <family val="2"/>
    </font>
    <font>
      <b/>
      <sz val="11"/>
      <name val="Arial CE"/>
      <family val="2"/>
    </font>
    <font>
      <sz val="11"/>
      <name val="Arial CE"/>
      <family val="2"/>
    </font>
    <font>
      <sz val="9"/>
      <name val="Arial"/>
      <family val="2"/>
    </font>
    <font>
      <sz val="10"/>
      <name val="SL Dutch"/>
      <family val="0"/>
    </font>
    <font>
      <b/>
      <u val="single"/>
      <sz val="12"/>
      <name val="Arial CE"/>
      <family val="0"/>
    </font>
    <font>
      <b/>
      <sz val="10"/>
      <name val="Arial"/>
      <family val="2"/>
    </font>
    <font>
      <b/>
      <sz val="10"/>
      <name val="Arial CE"/>
      <family val="0"/>
    </font>
    <font>
      <sz val="11"/>
      <name val="Arial"/>
      <family val="2"/>
    </font>
    <font>
      <sz val="10"/>
      <color indexed="8"/>
      <name val="Arial"/>
      <family val="2"/>
    </font>
    <font>
      <b/>
      <sz val="10"/>
      <color indexed="8"/>
      <name val="Arial"/>
      <family val="2"/>
    </font>
    <font>
      <sz val="11"/>
      <color indexed="8"/>
      <name val="Calibri"/>
      <family val="2"/>
    </font>
    <font>
      <sz val="11"/>
      <color indexed="9"/>
      <name val="Calibri"/>
      <family val="2"/>
    </font>
    <font>
      <sz val="11"/>
      <color indexed="17"/>
      <name val="Calibri"/>
      <family val="2"/>
    </font>
    <font>
      <u val="single"/>
      <sz val="10"/>
      <color indexed="12"/>
      <name val="Arial CE"/>
      <family val="0"/>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0"/>
      <color indexed="20"/>
      <name val="Arial CE"/>
      <family val="0"/>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u val="single"/>
      <sz val="10"/>
      <color theme="10"/>
      <name val="Arial CE"/>
      <family val="0"/>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u val="single"/>
      <sz val="10"/>
      <color theme="11"/>
      <name val="Arial CE"/>
      <family val="0"/>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0" borderId="0" applyNumberFormat="0" applyFill="0" applyBorder="0" applyAlignment="0" applyProtection="0"/>
    <xf numFmtId="0" fontId="43" fillId="21" borderId="1" applyNumberFormat="0" applyAlignment="0" applyProtection="0"/>
    <xf numFmtId="0" fontId="44" fillId="0" borderId="0" applyNumberFormat="0" applyFill="0" applyBorder="0" applyAlignment="0" applyProtection="0"/>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0" applyNumberFormat="0" applyFill="0" applyBorder="0" applyAlignment="0" applyProtection="0"/>
    <xf numFmtId="0" fontId="13" fillId="0" borderId="0">
      <alignment/>
      <protection/>
    </xf>
    <xf numFmtId="0" fontId="48" fillId="22" borderId="0" applyNumberFormat="0" applyBorder="0" applyAlignment="0" applyProtection="0"/>
    <xf numFmtId="0" fontId="49"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52" fillId="0" borderId="6" applyNumberFormat="0" applyFill="0" applyAlignment="0" applyProtection="0"/>
    <xf numFmtId="0" fontId="53" fillId="30" borderId="7" applyNumberFormat="0" applyAlignment="0" applyProtection="0"/>
    <xf numFmtId="0" fontId="54" fillId="21" borderId="8" applyNumberFormat="0" applyAlignment="0" applyProtection="0"/>
    <xf numFmtId="0" fontId="55" fillId="31"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6" fillId="32" borderId="8" applyNumberFormat="0" applyAlignment="0" applyProtection="0"/>
    <xf numFmtId="0" fontId="57" fillId="0" borderId="9" applyNumberFormat="0" applyFill="0" applyAlignment="0" applyProtection="0"/>
  </cellStyleXfs>
  <cellXfs count="98">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14" fontId="1" fillId="0" borderId="0" xfId="0" applyNumberFormat="1" applyFont="1" applyAlignment="1">
      <alignment/>
    </xf>
    <xf numFmtId="17" fontId="1" fillId="0" borderId="0" xfId="0" applyNumberFormat="1" applyFont="1" applyAlignment="1">
      <alignment/>
    </xf>
    <xf numFmtId="17" fontId="1" fillId="0" borderId="0" xfId="0" applyNumberFormat="1" applyFont="1" applyAlignment="1">
      <alignment horizontal="left"/>
    </xf>
    <xf numFmtId="0" fontId="6" fillId="0" borderId="0" xfId="0" applyFont="1" applyAlignment="1">
      <alignment horizontal="left" indent="15"/>
    </xf>
    <xf numFmtId="0" fontId="7" fillId="0" borderId="0" xfId="0" applyFont="1" applyAlignment="1">
      <alignment/>
    </xf>
    <xf numFmtId="182" fontId="7" fillId="0" borderId="0" xfId="60" applyNumberFormat="1" applyFont="1" applyAlignment="1">
      <alignment/>
    </xf>
    <xf numFmtId="0" fontId="7" fillId="0" borderId="0" xfId="0" applyFont="1" applyAlignment="1">
      <alignment vertical="top" wrapText="1"/>
    </xf>
    <xf numFmtId="4" fontId="5" fillId="0" borderId="0" xfId="60" applyNumberFormat="1" applyFont="1" applyFill="1" applyAlignment="1" applyProtection="1">
      <alignment wrapText="1"/>
      <protection/>
    </xf>
    <xf numFmtId="173" fontId="5" fillId="0" borderId="0" xfId="60" applyNumberFormat="1" applyFont="1" applyFill="1" applyAlignment="1" applyProtection="1">
      <alignment wrapText="1"/>
      <protection/>
    </xf>
    <xf numFmtId="0" fontId="5" fillId="0" borderId="0" xfId="0" applyFont="1" applyFill="1" applyAlignment="1">
      <alignment/>
    </xf>
    <xf numFmtId="0" fontId="5" fillId="0" borderId="0" xfId="0" applyNumberFormat="1" applyFont="1" applyAlignment="1">
      <alignment vertical="top" wrapText="1"/>
    </xf>
    <xf numFmtId="4" fontId="5" fillId="0" borderId="0" xfId="0" applyNumberFormat="1" applyFont="1" applyAlignment="1">
      <alignment wrapText="1"/>
    </xf>
    <xf numFmtId="4" fontId="5" fillId="0" borderId="0" xfId="60" applyNumberFormat="1" applyFont="1" applyAlignment="1">
      <alignment wrapText="1"/>
    </xf>
    <xf numFmtId="173" fontId="5" fillId="0" borderId="0" xfId="60" applyNumberFormat="1" applyFont="1" applyAlignment="1">
      <alignment wrapText="1"/>
    </xf>
    <xf numFmtId="0" fontId="5" fillId="0" borderId="0" xfId="0" applyFont="1" applyAlignment="1">
      <alignment/>
    </xf>
    <xf numFmtId="0" fontId="5" fillId="0" borderId="0" xfId="0" applyFont="1" applyFill="1" applyAlignment="1">
      <alignment vertical="top" wrapText="1"/>
    </xf>
    <xf numFmtId="4" fontId="5" fillId="0" borderId="0" xfId="60" applyNumberFormat="1" applyFont="1" applyFill="1" applyAlignment="1">
      <alignment wrapText="1"/>
    </xf>
    <xf numFmtId="173" fontId="5" fillId="0" borderId="0" xfId="60" applyNumberFormat="1" applyFont="1" applyFill="1" applyAlignment="1">
      <alignment wrapText="1"/>
    </xf>
    <xf numFmtId="0" fontId="5" fillId="0" borderId="0" xfId="0" applyFont="1" applyFill="1" applyAlignment="1" applyProtection="1">
      <alignment horizontal="center" vertical="top"/>
      <protection/>
    </xf>
    <xf numFmtId="0" fontId="5" fillId="0" borderId="0" xfId="0" applyFont="1" applyFill="1" applyAlignment="1">
      <alignment horizontal="center" vertical="top"/>
    </xf>
    <xf numFmtId="4" fontId="5" fillId="0" borderId="0" xfId="60" applyNumberFormat="1" applyFont="1" applyFill="1" applyAlignment="1" applyProtection="1">
      <alignment horizontal="left"/>
      <protection/>
    </xf>
    <xf numFmtId="0" fontId="5" fillId="0" borderId="0" xfId="0" applyFont="1" applyAlignment="1">
      <alignment horizontal="left" wrapText="1"/>
    </xf>
    <xf numFmtId="0" fontId="5" fillId="0" borderId="0" xfId="0" applyFont="1" applyFill="1" applyAlignment="1">
      <alignment horizontal="left"/>
    </xf>
    <xf numFmtId="0" fontId="5" fillId="0" borderId="0" xfId="0" applyFont="1" applyAlignment="1">
      <alignment horizontal="center"/>
    </xf>
    <xf numFmtId="0" fontId="8" fillId="0" borderId="0" xfId="0" applyFont="1" applyBorder="1" applyAlignment="1">
      <alignment/>
    </xf>
    <xf numFmtId="0" fontId="10" fillId="0" borderId="0" xfId="0" applyFont="1" applyBorder="1" applyAlignment="1">
      <alignment/>
    </xf>
    <xf numFmtId="0" fontId="10" fillId="0" borderId="0" xfId="0" applyFont="1" applyBorder="1" applyAlignment="1">
      <alignment horizontal="center"/>
    </xf>
    <xf numFmtId="4" fontId="10" fillId="0" borderId="0" xfId="0" applyNumberFormat="1" applyFont="1" applyBorder="1" applyAlignment="1">
      <alignment/>
    </xf>
    <xf numFmtId="0" fontId="11" fillId="0" borderId="0" xfId="0" applyFont="1" applyBorder="1" applyAlignment="1">
      <alignment/>
    </xf>
    <xf numFmtId="0" fontId="10" fillId="0" borderId="0" xfId="0" applyFont="1" applyBorder="1" applyAlignment="1">
      <alignment/>
    </xf>
    <xf numFmtId="0" fontId="11" fillId="0" borderId="0" xfId="0" applyFont="1" applyBorder="1" applyAlignment="1">
      <alignment horizontal="center"/>
    </xf>
    <xf numFmtId="4" fontId="11" fillId="0" borderId="0" xfId="0" applyNumberFormat="1" applyFont="1" applyBorder="1" applyAlignment="1">
      <alignment/>
    </xf>
    <xf numFmtId="4" fontId="5" fillId="0" borderId="0" xfId="0" applyNumberFormat="1" applyFont="1" applyAlignment="1">
      <alignment horizontal="right"/>
    </xf>
    <xf numFmtId="4" fontId="5" fillId="0" borderId="0" xfId="0" applyNumberFormat="1" applyFont="1" applyAlignment="1">
      <alignment/>
    </xf>
    <xf numFmtId="0" fontId="12" fillId="0" borderId="0" xfId="0" applyFont="1" applyAlignment="1">
      <alignment/>
    </xf>
    <xf numFmtId="0" fontId="14" fillId="0" borderId="0" xfId="41" applyNumberFormat="1" applyFont="1" applyFill="1" applyBorder="1" applyAlignment="1">
      <alignment vertical="top"/>
      <protection/>
    </xf>
    <xf numFmtId="4" fontId="15" fillId="0" borderId="0" xfId="0" applyNumberFormat="1" applyFont="1" applyAlignment="1">
      <alignment/>
    </xf>
    <xf numFmtId="0" fontId="8" fillId="0" borderId="0" xfId="41" applyNumberFormat="1" applyFont="1" applyFill="1" applyBorder="1" applyAlignment="1">
      <alignment vertical="top"/>
      <protection/>
    </xf>
    <xf numFmtId="4" fontId="16" fillId="0" borderId="0" xfId="41" applyNumberFormat="1" applyFont="1" applyFill="1" applyBorder="1" applyAlignment="1">
      <alignment horizontal="center" vertical="top" wrapText="1"/>
      <protection/>
    </xf>
    <xf numFmtId="0" fontId="16" fillId="0" borderId="0" xfId="41" applyNumberFormat="1" applyFont="1" applyFill="1" applyBorder="1" applyAlignment="1">
      <alignment vertical="top" wrapText="1"/>
      <protection/>
    </xf>
    <xf numFmtId="4" fontId="6" fillId="0" borderId="0" xfId="0" applyNumberFormat="1" applyFont="1" applyAlignment="1">
      <alignment/>
    </xf>
    <xf numFmtId="0" fontId="10" fillId="0" borderId="0" xfId="41" applyNumberFormat="1" applyFont="1" applyFill="1" applyBorder="1" applyAlignment="1">
      <alignment vertical="top"/>
      <protection/>
    </xf>
    <xf numFmtId="4" fontId="17" fillId="0" borderId="0" xfId="0" applyNumberFormat="1" applyFont="1" applyAlignment="1">
      <alignment horizontal="right"/>
    </xf>
    <xf numFmtId="4" fontId="17" fillId="0" borderId="0" xfId="0" applyNumberFormat="1" applyFont="1" applyAlignment="1">
      <alignment/>
    </xf>
    <xf numFmtId="4" fontId="9" fillId="0" borderId="0" xfId="0" applyNumberFormat="1" applyFont="1" applyAlignment="1">
      <alignment/>
    </xf>
    <xf numFmtId="0" fontId="15" fillId="0" borderId="0" xfId="0" applyNumberFormat="1" applyFont="1" applyAlignment="1">
      <alignment vertical="top" wrapText="1"/>
    </xf>
    <xf numFmtId="4" fontId="5" fillId="0" borderId="10" xfId="0" applyNumberFormat="1" applyFont="1" applyBorder="1" applyAlignment="1">
      <alignment horizontal="right"/>
    </xf>
    <xf numFmtId="4" fontId="5" fillId="0" borderId="10" xfId="0" applyNumberFormat="1" applyFont="1" applyBorder="1" applyAlignment="1">
      <alignment/>
    </xf>
    <xf numFmtId="4" fontId="0" fillId="0" borderId="0" xfId="0" applyNumberFormat="1" applyAlignment="1">
      <alignment/>
    </xf>
    <xf numFmtId="4" fontId="0" fillId="0" borderId="0" xfId="41" applyNumberFormat="1" applyFont="1" applyFill="1" applyBorder="1" applyAlignment="1">
      <alignment horizontal="right" wrapText="1"/>
      <protection/>
    </xf>
    <xf numFmtId="4" fontId="0" fillId="0" borderId="0" xfId="41" applyNumberFormat="1" applyFont="1" applyFill="1" applyBorder="1" applyAlignment="1">
      <alignment horizontal="center" vertical="top" wrapText="1"/>
      <protection/>
    </xf>
    <xf numFmtId="0" fontId="18" fillId="0" borderId="10" xfId="0" applyNumberFormat="1" applyFont="1" applyFill="1" applyBorder="1" applyAlignment="1">
      <alignment vertical="center" wrapText="1"/>
    </xf>
    <xf numFmtId="4" fontId="0" fillId="0" borderId="10" xfId="41" applyNumberFormat="1" applyFont="1" applyFill="1" applyBorder="1" applyAlignment="1">
      <alignment horizontal="right" wrapText="1"/>
      <protection/>
    </xf>
    <xf numFmtId="4" fontId="5" fillId="0" borderId="0" xfId="0" applyNumberFormat="1" applyFont="1" applyBorder="1" applyAlignment="1">
      <alignment/>
    </xf>
    <xf numFmtId="0" fontId="19" fillId="0" borderId="0" xfId="0" applyNumberFormat="1" applyFont="1" applyFill="1" applyBorder="1" applyAlignment="1">
      <alignment vertical="center" wrapText="1"/>
    </xf>
    <xf numFmtId="4" fontId="16" fillId="0" borderId="0" xfId="41" applyNumberFormat="1" applyFont="1" applyFill="1" applyBorder="1" applyAlignment="1">
      <alignment horizontal="right" wrapText="1"/>
      <protection/>
    </xf>
    <xf numFmtId="173" fontId="16" fillId="0" borderId="0" xfId="0" applyNumberFormat="1" applyFont="1" applyAlignment="1">
      <alignment/>
    </xf>
    <xf numFmtId="4" fontId="0" fillId="0" borderId="0" xfId="41" applyNumberFormat="1" applyFont="1" applyFill="1" applyBorder="1" applyAlignment="1">
      <alignment horizontal="center" vertical="top" wrapText="1"/>
      <protection/>
    </xf>
    <xf numFmtId="0" fontId="0" fillId="0" borderId="0" xfId="41" applyNumberFormat="1" applyFont="1" applyFill="1" applyBorder="1" applyAlignment="1">
      <alignment vertical="top" wrapText="1"/>
      <protection/>
    </xf>
    <xf numFmtId="0" fontId="5" fillId="0" borderId="0" xfId="0" applyFont="1" applyBorder="1" applyAlignment="1">
      <alignment horizontal="center" vertical="top"/>
    </xf>
    <xf numFmtId="0" fontId="5" fillId="0" borderId="0" xfId="0" applyFont="1" applyBorder="1" applyAlignment="1">
      <alignment horizontal="justify" wrapText="1"/>
    </xf>
    <xf numFmtId="0" fontId="5" fillId="0" borderId="0" xfId="0" applyFont="1" applyBorder="1" applyAlignment="1">
      <alignment horizontal="left"/>
    </xf>
    <xf numFmtId="0" fontId="5" fillId="0" borderId="0" xfId="0" applyFont="1" applyBorder="1" applyAlignment="1">
      <alignment horizontal="left" wrapText="1"/>
    </xf>
    <xf numFmtId="4" fontId="0" fillId="0" borderId="10" xfId="41" applyNumberFormat="1" applyFont="1" applyFill="1" applyBorder="1" applyAlignment="1">
      <alignment horizontal="center" vertical="top" wrapText="1"/>
      <protection/>
    </xf>
    <xf numFmtId="0" fontId="0" fillId="0" borderId="10" xfId="0" applyBorder="1" applyAlignment="1">
      <alignment/>
    </xf>
    <xf numFmtId="4" fontId="16" fillId="0" borderId="11" xfId="41" applyNumberFormat="1" applyFont="1" applyFill="1" applyBorder="1" applyAlignment="1">
      <alignment horizontal="center" vertical="top" wrapText="1"/>
      <protection/>
    </xf>
    <xf numFmtId="0" fontId="19" fillId="0" borderId="11" xfId="0" applyNumberFormat="1" applyFont="1" applyFill="1" applyBorder="1" applyAlignment="1">
      <alignment vertical="center" wrapText="1"/>
    </xf>
    <xf numFmtId="4" fontId="16" fillId="0" borderId="11" xfId="41" applyNumberFormat="1" applyFont="1" applyFill="1" applyBorder="1" applyAlignment="1">
      <alignment horizontal="right" wrapText="1"/>
      <protection/>
    </xf>
    <xf numFmtId="4" fontId="15" fillId="0" borderId="11" xfId="0" applyNumberFormat="1" applyFont="1" applyBorder="1" applyAlignment="1">
      <alignment/>
    </xf>
    <xf numFmtId="173" fontId="16" fillId="0" borderId="11" xfId="0" applyNumberFormat="1" applyFont="1" applyBorder="1" applyAlignment="1">
      <alignment/>
    </xf>
    <xf numFmtId="0" fontId="16" fillId="0" borderId="0" xfId="0" applyFont="1" applyAlignment="1">
      <alignment/>
    </xf>
    <xf numFmtId="4" fontId="15" fillId="0" borderId="0" xfId="0" applyNumberFormat="1" applyFont="1" applyBorder="1" applyAlignment="1">
      <alignment/>
    </xf>
    <xf numFmtId="173" fontId="16" fillId="0" borderId="0" xfId="0" applyNumberFormat="1" applyFont="1" applyBorder="1" applyAlignment="1">
      <alignment/>
    </xf>
    <xf numFmtId="0" fontId="18" fillId="0" borderId="0" xfId="0" applyNumberFormat="1" applyFont="1" applyFill="1" applyBorder="1" applyAlignment="1">
      <alignment vertical="center" wrapText="1"/>
    </xf>
    <xf numFmtId="0" fontId="0" fillId="0" borderId="0" xfId="0" applyAlignment="1">
      <alignment/>
    </xf>
    <xf numFmtId="0" fontId="15" fillId="0" borderId="0" xfId="0" applyFont="1" applyAlignment="1">
      <alignment/>
    </xf>
    <xf numFmtId="0" fontId="0" fillId="0" borderId="0" xfId="41" applyNumberFormat="1" applyFont="1" applyFill="1" applyBorder="1" applyAlignment="1">
      <alignment vertical="top" wrapText="1"/>
      <protection/>
    </xf>
    <xf numFmtId="0" fontId="15" fillId="0" borderId="0" xfId="0" applyFont="1" applyAlignment="1">
      <alignment horizontal="center"/>
    </xf>
    <xf numFmtId="0" fontId="16" fillId="0" borderId="0" xfId="41" applyNumberFormat="1" applyFont="1" applyFill="1" applyBorder="1" applyAlignment="1">
      <alignment vertical="top"/>
      <protection/>
    </xf>
    <xf numFmtId="4" fontId="16" fillId="0" borderId="10" xfId="41" applyNumberFormat="1" applyFont="1" applyFill="1" applyBorder="1" applyAlignment="1">
      <alignment horizontal="center" vertical="top" wrapText="1"/>
      <protection/>
    </xf>
    <xf numFmtId="0" fontId="16" fillId="0" borderId="10" xfId="41" applyNumberFormat="1" applyFont="1" applyFill="1" applyBorder="1" applyAlignment="1">
      <alignment vertical="top" wrapText="1"/>
      <protection/>
    </xf>
    <xf numFmtId="4" fontId="15" fillId="0" borderId="10" xfId="0" applyNumberFormat="1" applyFont="1" applyBorder="1" applyAlignment="1">
      <alignment/>
    </xf>
    <xf numFmtId="173" fontId="16" fillId="0" borderId="0" xfId="0" applyNumberFormat="1" applyFont="1" applyAlignment="1">
      <alignment horizontal="right"/>
    </xf>
    <xf numFmtId="0" fontId="5" fillId="0" borderId="0" xfId="0" applyFont="1" applyAlignment="1">
      <alignment horizontal="right" wrapText="1"/>
    </xf>
    <xf numFmtId="9" fontId="5" fillId="0" borderId="0" xfId="0" applyNumberFormat="1" applyFont="1" applyAlignment="1">
      <alignment horizontal="right" wrapText="1"/>
    </xf>
    <xf numFmtId="0" fontId="5" fillId="0" borderId="0" xfId="0" applyFont="1" applyFill="1" applyAlignment="1">
      <alignment horizontal="right"/>
    </xf>
    <xf numFmtId="4" fontId="5" fillId="0" borderId="0" xfId="60" applyNumberFormat="1" applyFont="1" applyFill="1" applyAlignment="1" applyProtection="1">
      <alignment horizontal="right"/>
      <protection/>
    </xf>
    <xf numFmtId="0" fontId="5" fillId="0" borderId="0" xfId="0" applyNumberFormat="1" applyFont="1" applyAlignment="1">
      <alignment vertical="top" wrapText="1"/>
    </xf>
    <xf numFmtId="0" fontId="0" fillId="0" borderId="0" xfId="0" applyFont="1" applyAlignment="1">
      <alignment wrapText="1"/>
    </xf>
    <xf numFmtId="0" fontId="0" fillId="0" borderId="0" xfId="0" applyFont="1" applyAlignment="1">
      <alignment/>
    </xf>
    <xf numFmtId="0" fontId="0" fillId="0" borderId="0" xfId="41" applyNumberFormat="1" applyFont="1" applyFill="1" applyBorder="1" applyAlignment="1">
      <alignment vertical="top" wrapText="1"/>
      <protection/>
    </xf>
    <xf numFmtId="0" fontId="0" fillId="0" borderId="0" xfId="41" applyNumberFormat="1" applyFont="1" applyFill="1" applyBorder="1" applyAlignment="1">
      <alignment vertical="top" wrapText="1"/>
      <protection/>
    </xf>
    <xf numFmtId="0" fontId="0" fillId="0" borderId="0" xfId="0" applyAlignment="1">
      <alignment/>
    </xf>
  </cellXfs>
  <cellStyles count="50">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_Fin-črn" xfId="41"/>
    <cellStyle name="Nevtralno" xfId="42"/>
    <cellStyle name="Followed Hyperlink" xfId="43"/>
    <cellStyle name="Percent" xfId="44"/>
    <cellStyle name="Opomba" xfId="45"/>
    <cellStyle name="Opozorilo" xfId="46"/>
    <cellStyle name="Pojasnjevalno besedilo" xfId="47"/>
    <cellStyle name="Poudarek1" xfId="48"/>
    <cellStyle name="Poudarek2" xfId="49"/>
    <cellStyle name="Poudarek3" xfId="50"/>
    <cellStyle name="Poudarek4" xfId="51"/>
    <cellStyle name="Poudarek5" xfId="52"/>
    <cellStyle name="Poudarek6" xfId="53"/>
    <cellStyle name="Povezana celica" xfId="54"/>
    <cellStyle name="Preveri celico" xfId="55"/>
    <cellStyle name="Računanje" xfId="56"/>
    <cellStyle name="Slabo" xfId="57"/>
    <cellStyle name="Currency" xfId="58"/>
    <cellStyle name="Currency [0]" xfId="59"/>
    <cellStyle name="Comma" xfId="60"/>
    <cellStyle name="Comma [0]" xfId="61"/>
    <cellStyle name="Vnos" xfId="62"/>
    <cellStyle name="Vsota"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C3:N44"/>
  <sheetViews>
    <sheetView workbookViewId="0" topLeftCell="A13">
      <selection activeCell="E35" sqref="E35"/>
    </sheetView>
  </sheetViews>
  <sheetFormatPr defaultColWidth="9.00390625" defaultRowHeight="12.75"/>
  <cols>
    <col min="2" max="2" width="10.875" style="1" customWidth="1"/>
    <col min="3" max="3" width="7.875" style="1" customWidth="1"/>
    <col min="4" max="4" width="18.375" style="1" customWidth="1"/>
    <col min="5" max="5" width="8.00390625" style="1" bestFit="1" customWidth="1"/>
    <col min="6" max="10" width="7.875" style="1" customWidth="1"/>
  </cols>
  <sheetData>
    <row r="3" ht="15.75">
      <c r="C3" s="2" t="s">
        <v>0</v>
      </c>
    </row>
    <row r="4" ht="15.75">
      <c r="C4" s="2" t="s">
        <v>12</v>
      </c>
    </row>
    <row r="5" ht="15.75">
      <c r="C5" s="2" t="s">
        <v>13</v>
      </c>
    </row>
    <row r="10" spans="3:5" ht="18">
      <c r="C10" s="1" t="s">
        <v>1</v>
      </c>
      <c r="E10" s="3" t="s">
        <v>14</v>
      </c>
    </row>
    <row r="11" ht="15.75">
      <c r="E11" s="2" t="s">
        <v>15</v>
      </c>
    </row>
    <row r="14" spans="3:5" ht="18">
      <c r="C14" s="1" t="s">
        <v>2</v>
      </c>
      <c r="E14" s="3" t="s">
        <v>16</v>
      </c>
    </row>
    <row r="15" spans="5:6" ht="18">
      <c r="E15" s="3" t="s">
        <v>17</v>
      </c>
      <c r="F15" s="3"/>
    </row>
    <row r="16" spans="5:6" ht="18">
      <c r="E16" s="3" t="s">
        <v>18</v>
      </c>
      <c r="F16" s="3"/>
    </row>
    <row r="17" spans="5:14" ht="18">
      <c r="E17" s="3"/>
      <c r="F17" s="3"/>
      <c r="N17" s="8"/>
    </row>
    <row r="18" spans="5:14" ht="18">
      <c r="E18" s="3"/>
      <c r="F18" s="3"/>
      <c r="N18" s="8"/>
    </row>
    <row r="19" spans="5:14" ht="18">
      <c r="E19" s="3"/>
      <c r="N19" s="8"/>
    </row>
    <row r="20" spans="5:14" ht="18">
      <c r="E20" s="3"/>
      <c r="N20" s="8"/>
    </row>
    <row r="21" spans="3:5" ht="20.25">
      <c r="C21" s="1" t="s">
        <v>3</v>
      </c>
      <c r="E21" s="4" t="s">
        <v>4</v>
      </c>
    </row>
    <row r="22" ht="20.25">
      <c r="E22" s="4"/>
    </row>
    <row r="25" spans="3:5" ht="20.25">
      <c r="C25" s="1" t="s">
        <v>5</v>
      </c>
      <c r="E25" s="4" t="s">
        <v>11</v>
      </c>
    </row>
    <row r="26" ht="15.75">
      <c r="E26" s="2"/>
    </row>
    <row r="39" spans="3:6" ht="15.75">
      <c r="C39" s="1" t="s">
        <v>6</v>
      </c>
      <c r="D39" s="7">
        <v>41821</v>
      </c>
      <c r="E39" s="5"/>
      <c r="F39" s="6"/>
    </row>
    <row r="43" ht="15.75">
      <c r="H43" s="1" t="s">
        <v>7</v>
      </c>
    </row>
    <row r="44" ht="15.75">
      <c r="H44" s="1" t="s">
        <v>8</v>
      </c>
    </row>
  </sheetData>
  <sheetProtection/>
  <printOptions/>
  <pageMargins left="0.75" right="0.75" top="0.7874015748031497" bottom="0.5905511811023623" header="0" footer="0"/>
  <pageSetup horizontalDpi="300" verticalDpi="300" orientation="portrait" paperSize="9" r:id="rId1"/>
  <headerFooter alignWithMargins="0">
    <oddHeader>&amp;C&amp;F</oddHeader>
    <oddFooter>&amp;CStran &amp;P</oddFooter>
  </headerFooter>
</worksheet>
</file>

<file path=xl/worksheets/sheet2.xml><?xml version="1.0" encoding="utf-8"?>
<worksheet xmlns="http://schemas.openxmlformats.org/spreadsheetml/2006/main" xmlns:r="http://schemas.openxmlformats.org/officeDocument/2006/relationships">
  <dimension ref="A3:H34"/>
  <sheetViews>
    <sheetView tabSelected="1" view="pageBreakPreview" zoomScaleSheetLayoutView="100" workbookViewId="0" topLeftCell="A1">
      <selection activeCell="E15" sqref="E15"/>
    </sheetView>
  </sheetViews>
  <sheetFormatPr defaultColWidth="8.875" defaultRowHeight="12.75"/>
  <cols>
    <col min="1" max="1" width="5.125" style="11" customWidth="1"/>
    <col min="2" max="2" width="34.75390625" style="9" customWidth="1"/>
    <col min="3" max="3" width="25.375" style="10" customWidth="1"/>
    <col min="4" max="4" width="8.875" style="9" customWidth="1"/>
    <col min="5" max="5" width="14.125" style="9" customWidth="1"/>
    <col min="6" max="6" width="7.875" style="9" customWidth="1"/>
    <col min="7" max="16384" width="8.875" style="9" customWidth="1"/>
  </cols>
  <sheetData>
    <row r="1" ht="12.75"/>
    <row r="2" ht="12.75"/>
    <row r="3" spans="1:7" ht="15.75">
      <c r="A3" s="28"/>
      <c r="B3" s="29" t="s">
        <v>82</v>
      </c>
      <c r="C3" s="30"/>
      <c r="D3" s="31"/>
      <c r="E3" s="32"/>
      <c r="F3" s="33"/>
      <c r="G3" s="33"/>
    </row>
    <row r="4" spans="1:7" ht="15">
      <c r="A4" s="28"/>
      <c r="B4" s="34"/>
      <c r="C4" s="33"/>
      <c r="D4" s="35"/>
      <c r="E4" s="36"/>
      <c r="F4" s="33"/>
      <c r="G4" s="33"/>
    </row>
    <row r="5" spans="1:7" ht="15">
      <c r="A5" s="28"/>
      <c r="B5" s="34" t="s">
        <v>83</v>
      </c>
      <c r="C5" s="33"/>
      <c r="D5" s="35"/>
      <c r="E5" s="36"/>
      <c r="F5" s="33"/>
      <c r="G5" s="33"/>
    </row>
    <row r="6" spans="1:7" ht="14.25">
      <c r="A6" s="28"/>
      <c r="B6" s="33"/>
      <c r="C6" s="33"/>
      <c r="D6" s="35"/>
      <c r="E6" s="36"/>
      <c r="F6" s="33"/>
      <c r="G6" s="33"/>
    </row>
    <row r="7" spans="1:7" ht="15">
      <c r="A7" s="28"/>
      <c r="B7" s="30" t="s">
        <v>84</v>
      </c>
      <c r="C7" s="30"/>
      <c r="D7" s="31"/>
      <c r="E7" s="32"/>
      <c r="F7" s="30"/>
      <c r="G7" s="30"/>
    </row>
    <row r="8" spans="1:7" ht="15">
      <c r="A8" s="28"/>
      <c r="B8" s="33"/>
      <c r="C8" s="34"/>
      <c r="D8" s="35"/>
      <c r="E8" s="36"/>
      <c r="F8" s="33"/>
      <c r="G8" s="33"/>
    </row>
    <row r="9" spans="1:7" ht="14.25">
      <c r="A9" s="28"/>
      <c r="B9" s="33"/>
      <c r="C9" s="33"/>
      <c r="D9" s="35"/>
      <c r="E9" s="36"/>
      <c r="F9" s="33"/>
      <c r="G9" s="33"/>
    </row>
    <row r="10" spans="1:7" ht="12.75">
      <c r="A10" s="28"/>
      <c r="B10" s="19"/>
      <c r="C10" s="37"/>
      <c r="D10" s="38"/>
      <c r="E10" s="38"/>
      <c r="F10" s="39"/>
      <c r="G10" s="39"/>
    </row>
    <row r="11" spans="1:7" ht="15.75">
      <c r="A11" s="28"/>
      <c r="B11" s="40" t="s">
        <v>19</v>
      </c>
      <c r="C11" s="37"/>
      <c r="D11" s="38"/>
      <c r="E11" s="38"/>
      <c r="F11" s="39"/>
      <c r="G11" s="39"/>
    </row>
    <row r="12" spans="1:5" ht="15">
      <c r="A12" s="28"/>
      <c r="C12" s="37"/>
      <c r="D12" s="38"/>
      <c r="E12" s="38"/>
    </row>
    <row r="13" spans="1:5" ht="12.75">
      <c r="A13" s="82" t="s">
        <v>20</v>
      </c>
      <c r="B13" s="83" t="s">
        <v>32</v>
      </c>
      <c r="C13" s="37"/>
      <c r="D13" s="38"/>
      <c r="E13" s="38"/>
    </row>
    <row r="14" spans="1:5" ht="12.75">
      <c r="A14" s="43" t="s">
        <v>33</v>
      </c>
      <c r="B14" s="44" t="s">
        <v>30</v>
      </c>
      <c r="C14" s="37"/>
      <c r="D14" s="38"/>
      <c r="E14" s="41">
        <f>SUM('Popis del'!F17)</f>
        <v>0</v>
      </c>
    </row>
    <row r="15" spans="1:5" ht="15.75">
      <c r="A15" s="28"/>
      <c r="B15" s="42"/>
      <c r="C15" s="37"/>
      <c r="D15" s="38"/>
      <c r="E15" s="41"/>
    </row>
    <row r="16" spans="1:5" ht="12.75">
      <c r="A16" s="43" t="s">
        <v>53</v>
      </c>
      <c r="B16" s="44" t="s">
        <v>36</v>
      </c>
      <c r="C16" s="37"/>
      <c r="D16" s="38"/>
      <c r="E16" s="41">
        <f>SUM('Popis del'!F36)</f>
        <v>0</v>
      </c>
    </row>
    <row r="17" spans="1:5" ht="12.75">
      <c r="A17" s="43"/>
      <c r="B17" s="44"/>
      <c r="C17" s="37"/>
      <c r="D17" s="38"/>
      <c r="E17" s="41"/>
    </row>
    <row r="18" spans="1:5" ht="12.75">
      <c r="A18" s="82" t="s">
        <v>21</v>
      </c>
      <c r="B18" s="83" t="s">
        <v>51</v>
      </c>
      <c r="C18" s="37"/>
      <c r="D18" s="38"/>
      <c r="E18" s="41"/>
    </row>
    <row r="19" spans="1:5" ht="12.75">
      <c r="A19" s="43" t="s">
        <v>33</v>
      </c>
      <c r="B19" s="44" t="s">
        <v>54</v>
      </c>
      <c r="C19" s="37"/>
      <c r="D19" s="38"/>
      <c r="E19" s="41">
        <f>SUM('Popis del'!F62)</f>
        <v>0</v>
      </c>
    </row>
    <row r="20" spans="1:5" ht="15.75">
      <c r="A20" s="28"/>
      <c r="B20" s="42"/>
      <c r="C20" s="37"/>
      <c r="D20" s="38"/>
      <c r="E20" s="41"/>
    </row>
    <row r="21" spans="1:5" ht="12.75">
      <c r="A21" s="43" t="s">
        <v>53</v>
      </c>
      <c r="B21" s="44" t="s">
        <v>32</v>
      </c>
      <c r="C21" s="37"/>
      <c r="D21" s="38"/>
      <c r="E21" s="41">
        <f>SUM('Popis del'!F68)</f>
        <v>0</v>
      </c>
    </row>
    <row r="22" spans="1:5" ht="15.75">
      <c r="A22" s="28"/>
      <c r="B22" s="42"/>
      <c r="C22" s="37"/>
      <c r="D22" s="38"/>
      <c r="E22" s="41"/>
    </row>
    <row r="23" spans="1:7" ht="12.75">
      <c r="A23" s="43" t="s">
        <v>64</v>
      </c>
      <c r="B23" s="44" t="s">
        <v>65</v>
      </c>
      <c r="C23" s="37"/>
      <c r="D23" s="38"/>
      <c r="E23" s="41">
        <f>SUM('Popis del'!F79)</f>
        <v>0</v>
      </c>
      <c r="F23" s="39"/>
      <c r="G23" s="41"/>
    </row>
    <row r="24" spans="1:5" ht="15.75">
      <c r="A24" s="28"/>
      <c r="B24" s="42"/>
      <c r="C24" s="37"/>
      <c r="D24" s="38"/>
      <c r="E24" s="41"/>
    </row>
    <row r="25" spans="1:8" ht="12.75">
      <c r="A25" s="43" t="s">
        <v>72</v>
      </c>
      <c r="B25" s="44" t="s">
        <v>68</v>
      </c>
      <c r="C25" s="37"/>
      <c r="D25" s="38"/>
      <c r="E25" s="41">
        <f>SUM('Popis del'!F90)</f>
        <v>0</v>
      </c>
      <c r="H25" s="53"/>
    </row>
    <row r="26" ht="15"/>
    <row r="27" spans="1:5" ht="12.75">
      <c r="A27" s="43" t="s">
        <v>71</v>
      </c>
      <c r="B27" s="44" t="s">
        <v>73</v>
      </c>
      <c r="C27" s="37"/>
      <c r="D27" s="38"/>
      <c r="E27" s="41">
        <f>SUM('Popis del'!F102)</f>
        <v>0</v>
      </c>
    </row>
    <row r="28" spans="1:5" ht="15.75">
      <c r="A28" s="28"/>
      <c r="B28" s="42"/>
      <c r="C28" s="37"/>
      <c r="D28" s="38"/>
      <c r="E28" s="41"/>
    </row>
    <row r="29" spans="1:6" ht="12.75">
      <c r="A29" s="84" t="s">
        <v>76</v>
      </c>
      <c r="B29" s="85" t="s">
        <v>77</v>
      </c>
      <c r="C29" s="51"/>
      <c r="D29" s="52"/>
      <c r="E29" s="86">
        <f>SUM('Popis del'!F116)</f>
        <v>0</v>
      </c>
      <c r="F29" s="69"/>
    </row>
    <row r="30" spans="1:5" ht="15.75">
      <c r="A30" s="28"/>
      <c r="B30" s="42"/>
      <c r="C30" s="37"/>
      <c r="D30" s="38"/>
      <c r="E30" s="38"/>
    </row>
    <row r="31" spans="1:5" ht="15.75">
      <c r="A31" s="28"/>
      <c r="B31" s="42" t="s">
        <v>22</v>
      </c>
      <c r="C31" s="37"/>
      <c r="D31" s="38"/>
      <c r="E31" s="45">
        <f>SUM(E14:E29)</f>
        <v>0</v>
      </c>
    </row>
    <row r="32" spans="1:5" ht="15.75">
      <c r="A32" s="28"/>
      <c r="B32" s="46" t="s">
        <v>85</v>
      </c>
      <c r="C32" s="47"/>
      <c r="D32" s="48"/>
      <c r="E32" s="45">
        <f>E31*22%</f>
        <v>0</v>
      </c>
    </row>
    <row r="33" spans="1:5" ht="15.75">
      <c r="A33" s="28"/>
      <c r="B33" s="46"/>
      <c r="C33" s="47"/>
      <c r="D33" s="48"/>
      <c r="E33" s="49"/>
    </row>
    <row r="34" spans="1:5" ht="15.75">
      <c r="A34" s="28"/>
      <c r="B34" s="42" t="s">
        <v>86</v>
      </c>
      <c r="C34" s="37"/>
      <c r="D34" s="38"/>
      <c r="E34" s="45">
        <f>SUM(E31:E32)</f>
        <v>0</v>
      </c>
    </row>
  </sheetData>
  <sheetProtection/>
  <printOptions/>
  <pageMargins left="0.3937007874015748" right="0.3937007874015748" top="0.3937007874015748" bottom="0.3937007874015748"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119"/>
  <sheetViews>
    <sheetView view="pageBreakPreview" zoomScaleSheetLayoutView="100" workbookViewId="0" topLeftCell="A1">
      <selection activeCell="F62" sqref="F62"/>
    </sheetView>
  </sheetViews>
  <sheetFormatPr defaultColWidth="9.00390625" defaultRowHeight="12.75"/>
  <cols>
    <col min="1" max="1" width="4.375" style="24" customWidth="1"/>
    <col min="2" max="2" width="38.25390625" style="20" customWidth="1"/>
    <col min="3" max="3" width="5.75390625" style="27" customWidth="1"/>
    <col min="4" max="4" width="9.125" style="21" customWidth="1"/>
    <col min="5" max="5" width="11.125" style="21" customWidth="1"/>
    <col min="6" max="6" width="13.875" style="22" customWidth="1"/>
    <col min="7" max="7" width="9.125" style="14" customWidth="1"/>
    <col min="8" max="8" width="10.75390625" style="14" bestFit="1" customWidth="1"/>
    <col min="9" max="16384" width="9.125" style="14" customWidth="1"/>
  </cols>
  <sheetData>
    <row r="1" spans="1:6" ht="12.75">
      <c r="A1" s="23"/>
      <c r="B1" s="50" t="s">
        <v>37</v>
      </c>
      <c r="C1" s="25"/>
      <c r="D1" s="12"/>
      <c r="E1" s="12"/>
      <c r="F1" s="13"/>
    </row>
    <row r="2" spans="1:6" ht="12.75">
      <c r="A2" s="23"/>
      <c r="B2" s="15"/>
      <c r="C2" s="25"/>
      <c r="D2" s="12"/>
      <c r="E2" s="12"/>
      <c r="F2" s="13"/>
    </row>
    <row r="3" spans="1:6" ht="115.5" customHeight="1">
      <c r="A3" s="23" t="s">
        <v>25</v>
      </c>
      <c r="B3" s="92" t="s">
        <v>95</v>
      </c>
      <c r="C3" s="93"/>
      <c r="D3" s="93"/>
      <c r="E3" s="93"/>
      <c r="F3" s="13"/>
    </row>
    <row r="4" spans="1:6" ht="205.5" customHeight="1">
      <c r="A4" s="23" t="s">
        <v>26</v>
      </c>
      <c r="B4" s="92" t="s">
        <v>96</v>
      </c>
      <c r="C4" s="94"/>
      <c r="D4" s="94"/>
      <c r="E4" s="94"/>
      <c r="F4" s="13"/>
    </row>
    <row r="5" spans="1:6" ht="180" customHeight="1">
      <c r="A5" s="23" t="s">
        <v>27</v>
      </c>
      <c r="B5" s="92" t="s">
        <v>97</v>
      </c>
      <c r="C5" s="94"/>
      <c r="D5" s="94"/>
      <c r="E5" s="94"/>
      <c r="F5" s="13"/>
    </row>
    <row r="6" spans="1:5" ht="16.5" customHeight="1">
      <c r="A6" s="43"/>
      <c r="B6" s="80"/>
      <c r="C6" s="75"/>
      <c r="D6" s="75"/>
      <c r="E6" s="75"/>
    </row>
    <row r="7" spans="1:5" ht="12" customHeight="1">
      <c r="A7" s="43"/>
      <c r="B7" s="44"/>
      <c r="C7" s="75"/>
      <c r="D7" s="75"/>
      <c r="E7" s="75"/>
    </row>
    <row r="8" spans="1:5" ht="12.75">
      <c r="A8" s="43" t="s">
        <v>20</v>
      </c>
      <c r="B8" s="44" t="s">
        <v>32</v>
      </c>
      <c r="C8" s="54"/>
      <c r="D8" s="38"/>
      <c r="E8" s="38"/>
    </row>
    <row r="9" spans="1:5" ht="12.75">
      <c r="A9" s="43" t="s">
        <v>33</v>
      </c>
      <c r="B9" s="44" t="s">
        <v>30</v>
      </c>
      <c r="C9" s="54"/>
      <c r="D9" s="38"/>
      <c r="E9" s="38"/>
    </row>
    <row r="10" spans="3:5" ht="12.75">
      <c r="C10" s="54"/>
      <c r="D10" s="38"/>
      <c r="E10" s="38"/>
    </row>
    <row r="11" spans="1:6" ht="31.5" customHeight="1">
      <c r="A11" s="23">
        <v>1</v>
      </c>
      <c r="B11" s="15" t="s">
        <v>34</v>
      </c>
      <c r="C11" s="91" t="s">
        <v>23</v>
      </c>
      <c r="D11" s="12">
        <v>1</v>
      </c>
      <c r="E11" s="12"/>
      <c r="F11" s="13">
        <f>D11*E11</f>
        <v>0</v>
      </c>
    </row>
    <row r="12" spans="1:6" ht="12.75">
      <c r="A12" s="23"/>
      <c r="B12" s="15"/>
      <c r="C12" s="91"/>
      <c r="D12" s="12"/>
      <c r="E12" s="12"/>
      <c r="F12" s="13"/>
    </row>
    <row r="13" spans="1:6" ht="38.25">
      <c r="A13" s="23">
        <v>2</v>
      </c>
      <c r="B13" s="15" t="s">
        <v>87</v>
      </c>
      <c r="C13" s="91" t="s">
        <v>10</v>
      </c>
      <c r="D13" s="12">
        <v>9</v>
      </c>
      <c r="E13" s="12"/>
      <c r="F13" s="13">
        <f>D13*E13</f>
        <v>0</v>
      </c>
    </row>
    <row r="14" spans="1:6" ht="12.75">
      <c r="A14" s="23"/>
      <c r="B14" s="15"/>
      <c r="C14" s="91"/>
      <c r="D14" s="12"/>
      <c r="E14" s="12"/>
      <c r="F14" s="13"/>
    </row>
    <row r="15" spans="1:6" ht="53.25" customHeight="1">
      <c r="A15" s="62" t="s">
        <v>27</v>
      </c>
      <c r="B15" s="63" t="s">
        <v>35</v>
      </c>
      <c r="C15" s="54" t="s">
        <v>23</v>
      </c>
      <c r="D15" s="38">
        <v>1</v>
      </c>
      <c r="E15" s="38"/>
      <c r="F15" s="13">
        <f>D15*E15</f>
        <v>0</v>
      </c>
    </row>
    <row r="16" spans="1:6" ht="12.75">
      <c r="A16" s="68"/>
      <c r="B16" s="56"/>
      <c r="C16" s="57"/>
      <c r="D16" s="52"/>
      <c r="E16" s="52"/>
      <c r="F16" s="69"/>
    </row>
    <row r="17" spans="1:6" ht="12.75">
      <c r="A17" s="43"/>
      <c r="B17" s="59" t="s">
        <v>22</v>
      </c>
      <c r="C17" s="60"/>
      <c r="D17" s="41"/>
      <c r="E17" s="41"/>
      <c r="F17" s="87">
        <f>SUM(F11:F15)</f>
        <v>0</v>
      </c>
    </row>
    <row r="18" spans="1:5" ht="12.75">
      <c r="A18" s="43"/>
      <c r="B18" s="59"/>
      <c r="C18" s="60"/>
      <c r="D18" s="41"/>
      <c r="E18" s="41"/>
    </row>
    <row r="19" spans="1:5" ht="12.75">
      <c r="A19" s="43" t="s">
        <v>53</v>
      </c>
      <c r="B19" s="44" t="s">
        <v>36</v>
      </c>
      <c r="C19" s="54"/>
      <c r="D19" s="38"/>
      <c r="E19" s="38"/>
    </row>
    <row r="20" spans="1:5" ht="12.75">
      <c r="A20" s="43"/>
      <c r="B20" s="44"/>
      <c r="C20" s="54"/>
      <c r="D20" s="38"/>
      <c r="E20" s="38"/>
    </row>
    <row r="21" spans="1:5" ht="12.75">
      <c r="A21" s="43"/>
      <c r="B21" s="44" t="s">
        <v>24</v>
      </c>
      <c r="C21" s="54"/>
      <c r="D21" s="38"/>
      <c r="E21" s="38"/>
    </row>
    <row r="22" spans="1:5" ht="12.75">
      <c r="A22" s="43"/>
      <c r="B22" s="95" t="s">
        <v>38</v>
      </c>
      <c r="C22" s="94"/>
      <c r="D22" s="94"/>
      <c r="E22" s="94"/>
    </row>
    <row r="23" spans="1:5" ht="29.25" customHeight="1">
      <c r="A23" s="43"/>
      <c r="B23" s="95" t="s">
        <v>39</v>
      </c>
      <c r="C23" s="94"/>
      <c r="D23" s="94"/>
      <c r="E23" s="94"/>
    </row>
    <row r="24" spans="1:5" ht="53.25" customHeight="1">
      <c r="A24" s="43"/>
      <c r="B24" s="95" t="s">
        <v>40</v>
      </c>
      <c r="C24" s="94"/>
      <c r="D24" s="94"/>
      <c r="E24" s="94"/>
    </row>
    <row r="25" spans="1:5" ht="54.75" customHeight="1">
      <c r="A25" s="43"/>
      <c r="B25" s="95" t="s">
        <v>41</v>
      </c>
      <c r="C25" s="94"/>
      <c r="D25" s="94"/>
      <c r="E25" s="94"/>
    </row>
    <row r="26" spans="1:5" ht="65.25" customHeight="1">
      <c r="A26" s="43"/>
      <c r="B26" s="95" t="s">
        <v>42</v>
      </c>
      <c r="C26" s="94"/>
      <c r="D26" s="94"/>
      <c r="E26" s="94"/>
    </row>
    <row r="27" spans="1:6" s="19" customFormat="1" ht="15.75" customHeight="1">
      <c r="A27" s="43"/>
      <c r="B27" s="44"/>
      <c r="C27" s="54"/>
      <c r="D27" s="38"/>
      <c r="E27" s="38"/>
      <c r="F27"/>
    </row>
    <row r="28" spans="1:6" s="19" customFormat="1" ht="51">
      <c r="A28" s="23" t="s">
        <v>25</v>
      </c>
      <c r="B28" s="15" t="s">
        <v>43</v>
      </c>
      <c r="C28" s="26"/>
      <c r="D28" s="16"/>
      <c r="E28" s="17"/>
      <c r="F28" s="18"/>
    </row>
    <row r="29" spans="1:6" s="19" customFormat="1" ht="12.75">
      <c r="A29" s="23" t="s">
        <v>45</v>
      </c>
      <c r="B29" s="15" t="s">
        <v>44</v>
      </c>
      <c r="C29" s="88" t="s">
        <v>48</v>
      </c>
      <c r="D29" s="16">
        <v>3</v>
      </c>
      <c r="E29" s="17"/>
      <c r="F29" s="18">
        <f>SUM(E29*D29)</f>
        <v>0</v>
      </c>
    </row>
    <row r="30" spans="1:6" s="19" customFormat="1" ht="12.75">
      <c r="A30" s="23" t="s">
        <v>46</v>
      </c>
      <c r="B30" s="15" t="s">
        <v>47</v>
      </c>
      <c r="C30" s="88" t="s">
        <v>48</v>
      </c>
      <c r="D30" s="16">
        <v>1</v>
      </c>
      <c r="E30" s="17"/>
      <c r="F30" s="18">
        <f>SUM(E30*D30)</f>
        <v>0</v>
      </c>
    </row>
    <row r="31" spans="1:6" ht="24" customHeight="1">
      <c r="A31" s="23"/>
      <c r="B31" s="15"/>
      <c r="C31" s="89"/>
      <c r="D31" s="16"/>
      <c r="E31" s="17"/>
      <c r="F31" s="18"/>
    </row>
    <row r="32" spans="1:6" ht="38.25">
      <c r="A32" s="64" t="s">
        <v>26</v>
      </c>
      <c r="B32" s="65" t="s">
        <v>49</v>
      </c>
      <c r="C32" s="88" t="s">
        <v>10</v>
      </c>
      <c r="D32" s="38">
        <v>13</v>
      </c>
      <c r="E32" s="58"/>
      <c r="F32" s="13">
        <f>D32*E32</f>
        <v>0</v>
      </c>
    </row>
    <row r="33" spans="1:3" ht="13.5" customHeight="1">
      <c r="A33" s="64"/>
      <c r="B33" s="66"/>
      <c r="C33" s="90"/>
    </row>
    <row r="34" spans="1:6" ht="12.75" customHeight="1">
      <c r="A34" s="64" t="s">
        <v>27</v>
      </c>
      <c r="B34" s="67" t="s">
        <v>50</v>
      </c>
      <c r="C34" s="88" t="s">
        <v>10</v>
      </c>
      <c r="D34" s="38">
        <v>8.6</v>
      </c>
      <c r="E34" s="58"/>
      <c r="F34" s="13">
        <f>D34*E34</f>
        <v>0</v>
      </c>
    </row>
    <row r="35" spans="1:2" ht="12.75">
      <c r="A35" s="64"/>
      <c r="B35" s="67"/>
    </row>
    <row r="36" spans="1:6" ht="12.75">
      <c r="A36" s="70"/>
      <c r="B36" s="71" t="s">
        <v>22</v>
      </c>
      <c r="C36" s="72"/>
      <c r="D36" s="73"/>
      <c r="E36" s="73"/>
      <c r="F36" s="74">
        <f>SUM(F28:F34)</f>
        <v>0</v>
      </c>
    </row>
    <row r="37" spans="1:6" ht="12.75">
      <c r="A37" s="43"/>
      <c r="B37" s="59"/>
      <c r="C37" s="60"/>
      <c r="D37" s="41"/>
      <c r="E37" s="41"/>
      <c r="F37" s="61"/>
    </row>
    <row r="38" spans="1:5" ht="12.75">
      <c r="A38" s="43" t="s">
        <v>21</v>
      </c>
      <c r="B38" s="44" t="s">
        <v>51</v>
      </c>
      <c r="C38" s="54"/>
      <c r="D38" s="38"/>
      <c r="E38" s="38"/>
    </row>
    <row r="39" spans="1:5" ht="12.75">
      <c r="A39" s="43"/>
      <c r="B39" s="44"/>
      <c r="C39" s="54"/>
      <c r="D39" s="38"/>
      <c r="E39" s="38"/>
    </row>
    <row r="40" spans="1:5" ht="12.75">
      <c r="A40" s="43"/>
      <c r="B40" s="44" t="s">
        <v>24</v>
      </c>
      <c r="C40" s="54"/>
      <c r="D40" s="38"/>
      <c r="E40" s="38"/>
    </row>
    <row r="41" spans="1:5" ht="51.75" customHeight="1">
      <c r="A41" s="43"/>
      <c r="B41" s="96" t="s">
        <v>94</v>
      </c>
      <c r="C41" s="97"/>
      <c r="D41" s="97"/>
      <c r="E41" s="97"/>
    </row>
    <row r="42" spans="1:5" ht="14.25" customHeight="1">
      <c r="A42" s="43"/>
      <c r="B42" s="95" t="s">
        <v>52</v>
      </c>
      <c r="C42" s="97"/>
      <c r="D42" s="97"/>
      <c r="E42" s="97"/>
    </row>
    <row r="43" spans="1:5" ht="66.75" customHeight="1">
      <c r="A43" s="43"/>
      <c r="B43" s="96" t="s">
        <v>88</v>
      </c>
      <c r="C43" s="97"/>
      <c r="D43" s="97"/>
      <c r="E43" s="97"/>
    </row>
    <row r="44" spans="1:5" ht="12.75">
      <c r="A44" s="43"/>
      <c r="B44" s="81"/>
      <c r="C44" s="79"/>
      <c r="D44" s="79"/>
      <c r="E44" s="79"/>
    </row>
    <row r="45" spans="1:5" ht="12.75">
      <c r="A45" s="43" t="s">
        <v>33</v>
      </c>
      <c r="B45" s="44" t="s">
        <v>54</v>
      </c>
      <c r="C45" s="79"/>
      <c r="D45" s="79"/>
      <c r="E45" s="79"/>
    </row>
    <row r="46" spans="1:5" ht="12.75">
      <c r="A46" s="43"/>
      <c r="B46" s="44"/>
      <c r="C46" s="79"/>
      <c r="D46" s="79"/>
      <c r="E46" s="79"/>
    </row>
    <row r="47" spans="1:5" ht="12.75">
      <c r="A47" s="43"/>
      <c r="B47" s="44" t="s">
        <v>55</v>
      </c>
      <c r="C47" s="79"/>
      <c r="D47" s="79"/>
      <c r="E47" s="79"/>
    </row>
    <row r="48" spans="1:5" ht="168.75" customHeight="1">
      <c r="A48" s="43"/>
      <c r="B48" s="96" t="s">
        <v>89</v>
      </c>
      <c r="C48" s="97"/>
      <c r="D48" s="97"/>
      <c r="E48" s="97"/>
    </row>
    <row r="49" spans="1:5" ht="12.75">
      <c r="A49" s="43"/>
      <c r="B49" s="44"/>
      <c r="C49" s="54"/>
      <c r="D49" s="38"/>
      <c r="E49" s="38"/>
    </row>
    <row r="50" spans="1:6" ht="38.25">
      <c r="A50" s="55" t="s">
        <v>25</v>
      </c>
      <c r="B50" s="78" t="s">
        <v>56</v>
      </c>
      <c r="C50" s="54" t="s">
        <v>9</v>
      </c>
      <c r="D50" s="58">
        <v>5</v>
      </c>
      <c r="E50" s="58"/>
      <c r="F50" s="13">
        <f>D50*E50</f>
        <v>0</v>
      </c>
    </row>
    <row r="51" spans="1:6" ht="12.75">
      <c r="A51" s="43"/>
      <c r="B51" s="59"/>
      <c r="C51" s="60"/>
      <c r="D51" s="76"/>
      <c r="E51" s="76"/>
      <c r="F51" s="77"/>
    </row>
    <row r="52" spans="1:6" ht="178.5">
      <c r="A52" s="62" t="s">
        <v>26</v>
      </c>
      <c r="B52" s="78" t="s">
        <v>57</v>
      </c>
      <c r="C52" s="54" t="s">
        <v>10</v>
      </c>
      <c r="D52" s="58">
        <v>2.5</v>
      </c>
      <c r="E52" s="58"/>
      <c r="F52" s="13">
        <f>D52*E52</f>
        <v>0</v>
      </c>
    </row>
    <row r="53" spans="1:6" ht="25.5">
      <c r="A53" s="62"/>
      <c r="B53" s="78" t="s">
        <v>58</v>
      </c>
      <c r="C53" s="54" t="s">
        <v>10</v>
      </c>
      <c r="D53" s="58">
        <v>2.5</v>
      </c>
      <c r="E53" s="58"/>
      <c r="F53" s="13">
        <f>D53*E53</f>
        <v>0</v>
      </c>
    </row>
    <row r="54" spans="1:6" ht="12.75">
      <c r="A54" s="43"/>
      <c r="B54" s="59"/>
      <c r="C54" s="60"/>
      <c r="D54" s="76"/>
      <c r="E54" s="76"/>
      <c r="F54" s="77"/>
    </row>
    <row r="55" spans="1:6" ht="38.25">
      <c r="A55" s="62" t="s">
        <v>27</v>
      </c>
      <c r="B55" s="78" t="s">
        <v>59</v>
      </c>
      <c r="C55" s="54" t="s">
        <v>10</v>
      </c>
      <c r="D55" s="58">
        <v>22</v>
      </c>
      <c r="E55" s="58"/>
      <c r="F55" s="13">
        <f>D55*E55</f>
        <v>0</v>
      </c>
    </row>
    <row r="56" spans="1:6" ht="12.75">
      <c r="A56" s="43"/>
      <c r="B56" s="59"/>
      <c r="C56" s="60"/>
      <c r="D56" s="76"/>
      <c r="E56" s="76"/>
      <c r="F56" s="77"/>
    </row>
    <row r="57" spans="1:6" ht="25.5">
      <c r="A57" s="62" t="s">
        <v>31</v>
      </c>
      <c r="B57" s="78" t="s">
        <v>60</v>
      </c>
      <c r="C57" s="54" t="s">
        <v>9</v>
      </c>
      <c r="D57" s="58">
        <v>1</v>
      </c>
      <c r="E57" s="58"/>
      <c r="F57" s="13">
        <f>D57*E57</f>
        <v>0</v>
      </c>
    </row>
    <row r="58" spans="1:6" ht="12.75">
      <c r="A58" s="62"/>
      <c r="B58" s="78" t="s">
        <v>61</v>
      </c>
      <c r="C58" s="54" t="s">
        <v>10</v>
      </c>
      <c r="D58" s="58">
        <v>2</v>
      </c>
      <c r="E58" s="58"/>
      <c r="F58" s="13">
        <f>+D58*E58</f>
        <v>0</v>
      </c>
    </row>
    <row r="59" spans="1:6" ht="12.75">
      <c r="A59" s="62"/>
      <c r="B59" s="78"/>
      <c r="C59" s="54"/>
      <c r="D59" s="58"/>
      <c r="E59" s="58"/>
      <c r="F59" s="13"/>
    </row>
    <row r="60" spans="1:6" ht="38.25">
      <c r="A60" s="62" t="s">
        <v>29</v>
      </c>
      <c r="B60" s="78" t="s">
        <v>62</v>
      </c>
      <c r="C60" s="54" t="s">
        <v>9</v>
      </c>
      <c r="D60" s="58">
        <v>1</v>
      </c>
      <c r="E60" s="58"/>
      <c r="F60" s="13">
        <f>D60*E60</f>
        <v>0</v>
      </c>
    </row>
    <row r="61" spans="1:6" ht="12.75">
      <c r="A61" s="43"/>
      <c r="B61" s="59"/>
      <c r="C61" s="60"/>
      <c r="D61" s="76"/>
      <c r="E61" s="76"/>
      <c r="F61" s="77"/>
    </row>
    <row r="62" spans="1:6" ht="12.75">
      <c r="A62" s="70"/>
      <c r="B62" s="71" t="s">
        <v>22</v>
      </c>
      <c r="C62" s="72"/>
      <c r="D62" s="73"/>
      <c r="E62" s="73"/>
      <c r="F62" s="74">
        <f>SUM(F50:F60)</f>
        <v>0</v>
      </c>
    </row>
    <row r="63" spans="1:6" ht="12.75">
      <c r="A63" s="43"/>
      <c r="B63" s="59"/>
      <c r="C63" s="60"/>
      <c r="D63" s="76"/>
      <c r="E63" s="76"/>
      <c r="F63" s="77"/>
    </row>
    <row r="64" spans="1:5" ht="12.75">
      <c r="A64" s="43" t="s">
        <v>53</v>
      </c>
      <c r="B64" s="44" t="s">
        <v>32</v>
      </c>
      <c r="C64" s="79"/>
      <c r="D64" s="79"/>
      <c r="E64" s="79"/>
    </row>
    <row r="65" spans="1:5" ht="12.75">
      <c r="A65" s="43"/>
      <c r="B65" s="44"/>
      <c r="C65" s="79"/>
      <c r="D65" s="79"/>
      <c r="E65" s="79"/>
    </row>
    <row r="66" spans="1:6" ht="25.5">
      <c r="A66" s="55" t="s">
        <v>25</v>
      </c>
      <c r="B66" s="78" t="s">
        <v>63</v>
      </c>
      <c r="C66" s="54" t="s">
        <v>69</v>
      </c>
      <c r="D66" s="58">
        <v>10</v>
      </c>
      <c r="E66" s="58"/>
      <c r="F66" s="13">
        <f>D66*E66</f>
        <v>0</v>
      </c>
    </row>
    <row r="67" spans="1:6" ht="12.75">
      <c r="A67" s="43"/>
      <c r="B67" s="59"/>
      <c r="C67" s="60"/>
      <c r="D67" s="76"/>
      <c r="E67" s="76"/>
      <c r="F67" s="77"/>
    </row>
    <row r="68" spans="1:6" ht="12.75">
      <c r="A68" s="70"/>
      <c r="B68" s="71" t="s">
        <v>22</v>
      </c>
      <c r="C68" s="72"/>
      <c r="D68" s="73"/>
      <c r="E68" s="73"/>
      <c r="F68" s="74">
        <f>F66</f>
        <v>0</v>
      </c>
    </row>
    <row r="69" spans="1:6" ht="12.75">
      <c r="A69" s="43"/>
      <c r="B69" s="59"/>
      <c r="C69" s="60"/>
      <c r="D69" s="76"/>
      <c r="E69" s="76"/>
      <c r="F69" s="77"/>
    </row>
    <row r="70" spans="1:5" ht="12.75">
      <c r="A70" s="43" t="s">
        <v>64</v>
      </c>
      <c r="B70" s="44" t="s">
        <v>65</v>
      </c>
      <c r="C70" s="79"/>
      <c r="D70" s="79"/>
      <c r="E70" s="79"/>
    </row>
    <row r="71" spans="1:5" ht="12.75">
      <c r="A71" s="43"/>
      <c r="B71" s="44"/>
      <c r="C71" s="79"/>
      <c r="D71" s="79"/>
      <c r="E71" s="79"/>
    </row>
    <row r="72" spans="1:5" ht="12.75">
      <c r="A72" s="43"/>
      <c r="B72" s="44" t="s">
        <v>55</v>
      </c>
      <c r="C72" s="79"/>
      <c r="D72" s="79"/>
      <c r="E72" s="79"/>
    </row>
    <row r="73" spans="1:5" ht="66" customHeight="1">
      <c r="A73" s="43"/>
      <c r="B73" s="96" t="s">
        <v>88</v>
      </c>
      <c r="C73" s="97"/>
      <c r="D73" s="97"/>
      <c r="E73" s="97"/>
    </row>
    <row r="74" spans="1:5" ht="12.75">
      <c r="A74" s="43"/>
      <c r="B74" s="44"/>
      <c r="C74" s="54"/>
      <c r="D74" s="38"/>
      <c r="E74" s="38"/>
    </row>
    <row r="75" spans="1:6" ht="51">
      <c r="A75" s="55" t="s">
        <v>25</v>
      </c>
      <c r="B75" s="78" t="s">
        <v>91</v>
      </c>
      <c r="C75" s="54" t="s">
        <v>10</v>
      </c>
      <c r="D75" s="58">
        <v>52.5</v>
      </c>
      <c r="E75" s="58"/>
      <c r="F75" s="13">
        <f>D75*E75</f>
        <v>0</v>
      </c>
    </row>
    <row r="76" spans="1:6" ht="12.75">
      <c r="A76" s="43"/>
      <c r="B76" s="59"/>
      <c r="C76" s="60"/>
      <c r="D76" s="76"/>
      <c r="E76" s="76"/>
      <c r="F76" s="77"/>
    </row>
    <row r="77" spans="1:6" ht="51">
      <c r="A77" s="62" t="s">
        <v>26</v>
      </c>
      <c r="B77" s="78" t="s">
        <v>66</v>
      </c>
      <c r="C77" s="54" t="s">
        <v>67</v>
      </c>
      <c r="D77" s="58">
        <v>7</v>
      </c>
      <c r="E77" s="58">
        <f>F75</f>
        <v>0</v>
      </c>
      <c r="F77" s="13">
        <f>D77*E77/100</f>
        <v>0</v>
      </c>
    </row>
    <row r="78" spans="1:6" ht="12.75">
      <c r="A78" s="43"/>
      <c r="B78" s="59"/>
      <c r="C78" s="60"/>
      <c r="D78" s="76"/>
      <c r="E78" s="76"/>
      <c r="F78" s="77"/>
    </row>
    <row r="79" spans="1:6" ht="12.75">
      <c r="A79" s="70"/>
      <c r="B79" s="71" t="s">
        <v>22</v>
      </c>
      <c r="C79" s="72"/>
      <c r="D79" s="73"/>
      <c r="E79" s="73"/>
      <c r="F79" s="74">
        <f>SUM(F75:F77)</f>
        <v>0</v>
      </c>
    </row>
    <row r="80" spans="1:6" ht="12.75">
      <c r="A80" s="43"/>
      <c r="B80" s="59"/>
      <c r="C80" s="60"/>
      <c r="D80" s="76"/>
      <c r="E80" s="76"/>
      <c r="F80" s="77"/>
    </row>
    <row r="81" spans="1:5" ht="12.75">
      <c r="A81" s="43" t="s">
        <v>72</v>
      </c>
      <c r="B81" s="44" t="s">
        <v>68</v>
      </c>
      <c r="C81" s="79"/>
      <c r="D81" s="79"/>
      <c r="E81" s="79"/>
    </row>
    <row r="82" spans="1:5" ht="12.75">
      <c r="A82" s="43"/>
      <c r="B82" s="44"/>
      <c r="C82" s="79"/>
      <c r="D82" s="79"/>
      <c r="E82" s="79"/>
    </row>
    <row r="83" spans="1:5" ht="12.75">
      <c r="A83" s="43"/>
      <c r="B83" s="44" t="s">
        <v>55</v>
      </c>
      <c r="C83" s="79"/>
      <c r="D83" s="79"/>
      <c r="E83" s="79"/>
    </row>
    <row r="84" spans="1:5" ht="65.25" customHeight="1">
      <c r="A84" s="43"/>
      <c r="B84" s="96" t="s">
        <v>88</v>
      </c>
      <c r="C84" s="97"/>
      <c r="D84" s="97"/>
      <c r="E84" s="97"/>
    </row>
    <row r="85" spans="1:5" ht="12.75">
      <c r="A85" s="43"/>
      <c r="B85" s="44"/>
      <c r="C85" s="54"/>
      <c r="D85" s="38"/>
      <c r="E85" s="38"/>
    </row>
    <row r="86" spans="1:6" ht="12.75">
      <c r="A86" s="55" t="s">
        <v>25</v>
      </c>
      <c r="B86" s="78" t="s">
        <v>70</v>
      </c>
      <c r="C86" s="54" t="s">
        <v>69</v>
      </c>
      <c r="D86" s="58">
        <v>5</v>
      </c>
      <c r="E86" s="58"/>
      <c r="F86" s="13">
        <f>D86*E86</f>
        <v>0</v>
      </c>
    </row>
    <row r="87" spans="1:6" ht="12.75">
      <c r="A87" s="43"/>
      <c r="B87" s="59"/>
      <c r="C87" s="60"/>
      <c r="D87" s="76"/>
      <c r="E87" s="76"/>
      <c r="F87" s="77"/>
    </row>
    <row r="88" spans="1:6" ht="51">
      <c r="A88" s="62" t="s">
        <v>26</v>
      </c>
      <c r="B88" s="78" t="s">
        <v>66</v>
      </c>
      <c r="C88" s="54" t="s">
        <v>67</v>
      </c>
      <c r="D88" s="58">
        <v>7</v>
      </c>
      <c r="E88" s="58">
        <f>F86</f>
        <v>0</v>
      </c>
      <c r="F88" s="13">
        <f>+D88*E88/100</f>
        <v>0</v>
      </c>
    </row>
    <row r="89" spans="1:6" ht="12.75">
      <c r="A89" s="43"/>
      <c r="B89" s="59"/>
      <c r="C89" s="60"/>
      <c r="D89" s="76"/>
      <c r="E89" s="76"/>
      <c r="F89" s="77"/>
    </row>
    <row r="90" spans="1:6" ht="12.75">
      <c r="A90" s="70"/>
      <c r="B90" s="71" t="s">
        <v>22</v>
      </c>
      <c r="C90" s="72"/>
      <c r="D90" s="73"/>
      <c r="E90" s="73"/>
      <c r="F90" s="74">
        <f>SUM(F86:F88)</f>
        <v>0</v>
      </c>
    </row>
    <row r="91" spans="1:6" ht="12.75">
      <c r="A91" s="43"/>
      <c r="B91" s="59"/>
      <c r="C91" s="60"/>
      <c r="D91" s="76"/>
      <c r="E91" s="76"/>
      <c r="F91" s="77"/>
    </row>
    <row r="92" spans="1:5" ht="12.75">
      <c r="A92" s="43" t="s">
        <v>71</v>
      </c>
      <c r="B92" s="44" t="s">
        <v>73</v>
      </c>
      <c r="C92" s="79"/>
      <c r="D92" s="79"/>
      <c r="E92" s="79"/>
    </row>
    <row r="93" spans="1:5" ht="12.75">
      <c r="A93" s="43"/>
      <c r="B93" s="44"/>
      <c r="C93" s="79"/>
      <c r="D93" s="79"/>
      <c r="E93" s="79"/>
    </row>
    <row r="94" spans="1:5" ht="12.75">
      <c r="A94" s="43"/>
      <c r="B94" s="44" t="s">
        <v>24</v>
      </c>
      <c r="C94" s="79"/>
      <c r="D94" s="79"/>
      <c r="E94" s="79"/>
    </row>
    <row r="95" spans="1:5" ht="27" customHeight="1">
      <c r="A95" s="43"/>
      <c r="B95" s="96" t="s">
        <v>93</v>
      </c>
      <c r="C95" s="97"/>
      <c r="D95" s="97"/>
      <c r="E95" s="97"/>
    </row>
    <row r="96" spans="1:5" ht="79.5" customHeight="1">
      <c r="A96" s="43"/>
      <c r="B96" s="96" t="s">
        <v>90</v>
      </c>
      <c r="C96" s="97"/>
      <c r="D96" s="97"/>
      <c r="E96" s="97"/>
    </row>
    <row r="97" spans="1:5" ht="12.75">
      <c r="A97" s="43"/>
      <c r="B97" s="44"/>
      <c r="C97" s="54"/>
      <c r="D97" s="38"/>
      <c r="E97" s="38"/>
    </row>
    <row r="98" spans="1:6" ht="25.5">
      <c r="A98" s="55" t="s">
        <v>25</v>
      </c>
      <c r="B98" s="78" t="s">
        <v>74</v>
      </c>
      <c r="C98" s="54" t="s">
        <v>9</v>
      </c>
      <c r="D98" s="58">
        <v>1</v>
      </c>
      <c r="E98" s="58"/>
      <c r="F98" s="13">
        <f>D98*E98</f>
        <v>0</v>
      </c>
    </row>
    <row r="99" spans="1:6" ht="12.75">
      <c r="A99" s="43"/>
      <c r="B99" s="59"/>
      <c r="C99" s="60"/>
      <c r="D99" s="76"/>
      <c r="E99" s="76"/>
      <c r="F99" s="77"/>
    </row>
    <row r="100" spans="1:6" ht="12.75">
      <c r="A100" s="62" t="s">
        <v>26</v>
      </c>
      <c r="B100" s="78" t="s">
        <v>75</v>
      </c>
      <c r="C100" s="54" t="s">
        <v>9</v>
      </c>
      <c r="D100" s="58">
        <v>1</v>
      </c>
      <c r="E100" s="58"/>
      <c r="F100" s="13">
        <f>D100*E100</f>
        <v>0</v>
      </c>
    </row>
    <row r="101" spans="1:6" ht="12.75">
      <c r="A101" s="43"/>
      <c r="B101" s="59"/>
      <c r="C101" s="60"/>
      <c r="D101" s="76"/>
      <c r="E101" s="76"/>
      <c r="F101" s="77"/>
    </row>
    <row r="102" spans="1:6" ht="12.75">
      <c r="A102" s="70"/>
      <c r="B102" s="71" t="s">
        <v>22</v>
      </c>
      <c r="C102" s="72"/>
      <c r="D102" s="73"/>
      <c r="E102" s="73"/>
      <c r="F102" s="74">
        <f>SUM(F98:F100)</f>
        <v>0</v>
      </c>
    </row>
    <row r="103" spans="1:6" ht="12.75">
      <c r="A103" s="43"/>
      <c r="B103" s="59"/>
      <c r="C103" s="60"/>
      <c r="D103" s="76"/>
      <c r="E103" s="76"/>
      <c r="F103" s="77"/>
    </row>
    <row r="104" spans="1:5" ht="12.75">
      <c r="A104" s="43" t="s">
        <v>76</v>
      </c>
      <c r="B104" s="44" t="s">
        <v>77</v>
      </c>
      <c r="C104" s="79"/>
      <c r="D104" s="79"/>
      <c r="E104" s="79"/>
    </row>
    <row r="105" spans="1:5" ht="12.75">
      <c r="A105" s="43"/>
      <c r="B105" s="44"/>
      <c r="C105" s="79"/>
      <c r="D105" s="79"/>
      <c r="E105" s="79"/>
    </row>
    <row r="106" spans="1:6" ht="25.5">
      <c r="A106" s="55" t="s">
        <v>25</v>
      </c>
      <c r="B106" s="78" t="s">
        <v>78</v>
      </c>
      <c r="C106" s="54" t="s">
        <v>9</v>
      </c>
      <c r="D106" s="58">
        <v>1</v>
      </c>
      <c r="E106" s="58"/>
      <c r="F106" s="13">
        <f>D106*E106</f>
        <v>0</v>
      </c>
    </row>
    <row r="107" spans="1:6" ht="12.75">
      <c r="A107" s="43"/>
      <c r="B107" s="59"/>
      <c r="C107" s="60"/>
      <c r="D107" s="76"/>
      <c r="E107" s="76"/>
      <c r="F107" s="77"/>
    </row>
    <row r="108" spans="1:6" ht="25.5">
      <c r="A108" s="62" t="s">
        <v>26</v>
      </c>
      <c r="B108" s="78" t="s">
        <v>79</v>
      </c>
      <c r="C108" s="54" t="s">
        <v>9</v>
      </c>
      <c r="D108" s="58">
        <v>1</v>
      </c>
      <c r="E108" s="58"/>
      <c r="F108" s="13">
        <f>D108*E108</f>
        <v>0</v>
      </c>
    </row>
    <row r="109" spans="1:6" ht="12.75">
      <c r="A109" s="62"/>
      <c r="B109" s="78"/>
      <c r="C109" s="54"/>
      <c r="D109" s="58"/>
      <c r="E109" s="58"/>
      <c r="F109" s="13"/>
    </row>
    <row r="110" spans="1:6" ht="38.25">
      <c r="A110" s="62" t="s">
        <v>27</v>
      </c>
      <c r="B110" s="78" t="s">
        <v>80</v>
      </c>
      <c r="C110" s="54" t="s">
        <v>9</v>
      </c>
      <c r="D110" s="58">
        <v>1</v>
      </c>
      <c r="E110" s="58"/>
      <c r="F110" s="13">
        <f>D110*E110</f>
        <v>0</v>
      </c>
    </row>
    <row r="111" spans="1:6" ht="12.75">
      <c r="A111" s="43"/>
      <c r="B111" s="59"/>
      <c r="C111" s="60"/>
      <c r="D111" s="76"/>
      <c r="E111" s="76"/>
      <c r="F111" s="77"/>
    </row>
    <row r="112" spans="1:6" ht="12.75">
      <c r="A112" s="62" t="s">
        <v>28</v>
      </c>
      <c r="B112" s="78" t="s">
        <v>81</v>
      </c>
      <c r="C112" s="54" t="s">
        <v>9</v>
      </c>
      <c r="D112" s="58">
        <v>2</v>
      </c>
      <c r="E112" s="58"/>
      <c r="F112" s="13">
        <f>D112*E112</f>
        <v>0</v>
      </c>
    </row>
    <row r="113" spans="1:6" ht="12.75">
      <c r="A113" s="62"/>
      <c r="B113" s="78"/>
      <c r="C113" s="54"/>
      <c r="D113" s="58"/>
      <c r="E113" s="58"/>
      <c r="F113" s="13"/>
    </row>
    <row r="114" spans="1:6" ht="25.5">
      <c r="A114" s="62" t="s">
        <v>29</v>
      </c>
      <c r="B114" s="78" t="s">
        <v>92</v>
      </c>
      <c r="C114" s="54" t="s">
        <v>9</v>
      </c>
      <c r="D114" s="58">
        <v>1</v>
      </c>
      <c r="E114" s="58"/>
      <c r="F114" s="13">
        <f>D114*E114</f>
        <v>0</v>
      </c>
    </row>
    <row r="115" spans="1:6" ht="12.75">
      <c r="A115" s="43"/>
      <c r="B115" s="59"/>
      <c r="C115" s="60"/>
      <c r="D115" s="76"/>
      <c r="E115" s="76"/>
      <c r="F115" s="77"/>
    </row>
    <row r="116" spans="1:6" ht="12.75">
      <c r="A116" s="70"/>
      <c r="B116" s="71" t="s">
        <v>22</v>
      </c>
      <c r="C116" s="72"/>
      <c r="D116" s="73"/>
      <c r="E116" s="73"/>
      <c r="F116" s="74">
        <f>SUM(F106:F114)</f>
        <v>0</v>
      </c>
    </row>
    <row r="117" spans="1:6" ht="12.75">
      <c r="A117" s="43"/>
      <c r="B117" s="59"/>
      <c r="C117" s="60"/>
      <c r="D117" s="76"/>
      <c r="E117" s="76"/>
      <c r="F117" s="77"/>
    </row>
    <row r="118" spans="1:6" ht="12.75">
      <c r="A118" s="43"/>
      <c r="B118" s="59"/>
      <c r="C118" s="60"/>
      <c r="D118" s="76"/>
      <c r="E118" s="76"/>
      <c r="F118" s="77"/>
    </row>
    <row r="119" spans="1:6" ht="12.75">
      <c r="A119" s="43"/>
      <c r="B119" s="59"/>
      <c r="C119" s="60"/>
      <c r="D119" s="41"/>
      <c r="E119" s="41"/>
      <c r="F119"/>
    </row>
  </sheetData>
  <sheetProtection/>
  <mergeCells count="16">
    <mergeCell ref="B42:E42"/>
    <mergeCell ref="B43:E43"/>
    <mergeCell ref="B96:E96"/>
    <mergeCell ref="B73:E73"/>
    <mergeCell ref="B84:E84"/>
    <mergeCell ref="B95:E95"/>
    <mergeCell ref="B3:E3"/>
    <mergeCell ref="B5:E5"/>
    <mergeCell ref="B4:E4"/>
    <mergeCell ref="B22:E22"/>
    <mergeCell ref="B23:E23"/>
    <mergeCell ref="B48:E48"/>
    <mergeCell ref="B24:E24"/>
    <mergeCell ref="B25:E25"/>
    <mergeCell ref="B26:E26"/>
    <mergeCell ref="B41:E41"/>
  </mergeCells>
  <printOptions/>
  <pageMargins left="0.5905511811023623" right="0.5905511811023623" top="0.5905511811023623" bottom="0.3937007874015748" header="0" footer="0"/>
  <pageSetup horizontalDpi="600" verticalDpi="600" orientation="portrait" paperSize="9" r:id="rId1"/>
  <headerFooter alignWithMargins="0">
    <oddFooter>&amp;C&amp;P</oddFooter>
  </headerFooter>
  <rowBreaks count="2" manualBreakCount="2">
    <brk id="17" max="5" man="1"/>
    <brk id="117"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Isan 12 d.o.o.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Direktor - Levojević</dc:creator>
  <cp:keywords/>
  <dc:description/>
  <cp:lastModifiedBy>Direktor - Levojević</cp:lastModifiedBy>
  <cp:lastPrinted>2021-08-10T09:06:50Z</cp:lastPrinted>
  <dcterms:created xsi:type="dcterms:W3CDTF">2003-07-24T06:36:49Z</dcterms:created>
  <dcterms:modified xsi:type="dcterms:W3CDTF">2021-11-16T05:26:28Z</dcterms:modified>
  <cp:category/>
  <cp:version/>
  <cp:contentType/>
  <cp:contentStatus/>
</cp:coreProperties>
</file>