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1"/>
  </bookViews>
  <sheets>
    <sheet name="naslov" sheetId="1" r:id="rId1"/>
    <sheet name="Rekapitulacija" sheetId="2" r:id="rId2"/>
    <sheet name="Popis del" sheetId="3" r:id="rId3"/>
  </sheets>
  <definedNames>
    <definedName name="_xlnm.Print_Area" localSheetId="2">'Popis del'!$A$1:$F$203</definedName>
    <definedName name="_xlnm.Print_Area" localSheetId="1">'Rekapitulacija'!$A$1:$F$35</definedName>
  </definedNames>
  <calcPr fullCalcOnLoad="1"/>
</workbook>
</file>

<file path=xl/sharedStrings.xml><?xml version="1.0" encoding="utf-8"?>
<sst xmlns="http://schemas.openxmlformats.org/spreadsheetml/2006/main" count="344" uniqueCount="130">
  <si>
    <t xml:space="preserve">ISAN 12 d.o.o. </t>
  </si>
  <si>
    <t>investittor</t>
  </si>
  <si>
    <t xml:space="preserve">objekt </t>
  </si>
  <si>
    <t>del projekta</t>
  </si>
  <si>
    <t>POPISI GRADBENIH DEL</t>
  </si>
  <si>
    <t>faza projekta</t>
  </si>
  <si>
    <t xml:space="preserve">datum </t>
  </si>
  <si>
    <t>Iztok Kleibencetl</t>
  </si>
  <si>
    <t xml:space="preserve">univ.dipl.inž.grad. </t>
  </si>
  <si>
    <t>m2</t>
  </si>
  <si>
    <t>PZI</t>
  </si>
  <si>
    <t>Ankaranska 5c</t>
  </si>
  <si>
    <t>KOPER</t>
  </si>
  <si>
    <t>OBČINA PIRAN</t>
  </si>
  <si>
    <t>Verdijeva 2, Piran</t>
  </si>
  <si>
    <t xml:space="preserve">PODPORNI ZID </t>
  </si>
  <si>
    <t>ULICA IX.KORPUSA</t>
  </si>
  <si>
    <t>PIRAN</t>
  </si>
  <si>
    <t xml:space="preserve">REKAPITULACIJA  </t>
  </si>
  <si>
    <t>SKUPAJ:</t>
  </si>
  <si>
    <t>kpl</t>
  </si>
  <si>
    <t>1.</t>
  </si>
  <si>
    <t>2.</t>
  </si>
  <si>
    <t>3.</t>
  </si>
  <si>
    <t>4.</t>
  </si>
  <si>
    <t>5.</t>
  </si>
  <si>
    <t>I.</t>
  </si>
  <si>
    <t>II.</t>
  </si>
  <si>
    <t>POPIS DEL</t>
  </si>
  <si>
    <t>NAROČNIK: Zdravstveni dom Brežice, Černelčeva cesta 8, 8250 Brežice</t>
  </si>
  <si>
    <t>DDV 22%:</t>
  </si>
  <si>
    <t>SKUPAJ Z DDV:</t>
  </si>
  <si>
    <t>6.</t>
  </si>
  <si>
    <t>7.</t>
  </si>
  <si>
    <t>8.</t>
  </si>
  <si>
    <t>9.</t>
  </si>
  <si>
    <t>10.</t>
  </si>
  <si>
    <t>Št.</t>
  </si>
  <si>
    <t>Postavka</t>
  </si>
  <si>
    <t>EM</t>
  </si>
  <si>
    <t>Količina</t>
  </si>
  <si>
    <t>Cena/EM</t>
  </si>
  <si>
    <t>Cena postavke</t>
  </si>
  <si>
    <t>Dobava in montaža nosilnih alu profilov za knauf steno</t>
  </si>
  <si>
    <t>Dobava in montaža izolacije 10 cm med knauf ploščami za predelno steno</t>
  </si>
  <si>
    <t>Dobava dvojnih knauf plošč in izdelava predelne stene</t>
  </si>
  <si>
    <t>Kitanje sten</t>
  </si>
  <si>
    <t>2-kratni oplesk sten in stropa v beli barvi</t>
  </si>
  <si>
    <t>m</t>
  </si>
  <si>
    <t>kom</t>
  </si>
  <si>
    <t>Demontaža obstoječe elektroinštalacije</t>
  </si>
  <si>
    <t>Zamenjava dotrajanih stikal in vtičnic na steni, pri vhodu v sobo</t>
  </si>
  <si>
    <t>Drobni material 10%</t>
  </si>
  <si>
    <t>Datum:</t>
  </si>
  <si>
    <t>Žig in podpis ponudnika:</t>
  </si>
  <si>
    <t>Prenova nekaterih prostorov v kleti in v drugem nadstropju Zdravstvenega doma Brežice</t>
  </si>
  <si>
    <t>Odstranjevanje obstoječe talne obloge s čiščenjem in odvozom na deponijo</t>
  </si>
  <si>
    <t>Dobava in premaz s preimerjem PE 630 za utrditev obstoječega estriha</t>
  </si>
  <si>
    <t>Dobava in polaganje izravnalne mase</t>
  </si>
  <si>
    <t>Dobava in polaganje s 100% lepljenjem na disperzijsko lepilo PVC talne obloge kot Fortis Steel oz. enakovredno</t>
  </si>
  <si>
    <t>Dobava in montaža zaokrožnice s podložnim profilom</t>
  </si>
  <si>
    <t>2-kratni oplesk radiatorjev</t>
  </si>
  <si>
    <t>Demontaža obstoječih vratnih kril in podbojev z odvozom na deponijo</t>
  </si>
  <si>
    <t>Dobava in montaža novega podboja in novih, belih vratnih kril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</si>
  <si>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</si>
  <si>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</si>
  <si>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</si>
  <si>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</si>
  <si>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</si>
  <si>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</si>
  <si>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</si>
  <si>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</si>
  <si>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</si>
  <si>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</si>
  <si>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</si>
  <si>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</si>
  <si>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</si>
  <si>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</si>
  <si>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</si>
  <si>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</si>
  <si>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Demontaža obstoječih lesenih drsnih vrat pri stopnišču z odvozom na deponijo</t>
  </si>
  <si>
    <t>Dobava in montaža novih drsnih ALU vrat pri stopnišču</t>
  </si>
  <si>
    <t>Demontaža obstoječih lesenih vratnih kril in podboja z odvozom na deponijo</t>
  </si>
  <si>
    <t>Dobava in montaža novega podboja in novih, belih PVC vratnih kril, dim. 207x251 cm</t>
  </si>
  <si>
    <t>Demontaža obstoječih ALU vratnih kril in podboja pri garaži z odvozom na deponijo</t>
  </si>
  <si>
    <t>Dobava in montaža novega podboja in novih, ALU vratnih kril pri garaži</t>
  </si>
  <si>
    <t>Zidarska obdelava na novo vstavljenih oken</t>
  </si>
  <si>
    <t>Dobava in montaža novih PVC belih oken</t>
  </si>
  <si>
    <t>Demontaža obstoječih oken z odvozom na deponijo</t>
  </si>
  <si>
    <t>Slikopleskarska obdelava na novo vstavljenih oken</t>
  </si>
  <si>
    <t>Odstranitev lesenih stenskih oblog pri drsnih vratih z odvozom na deponijo</t>
  </si>
  <si>
    <t>2-kratni oplesk aluminijastih cevi</t>
  </si>
  <si>
    <t>Dobava in montaža notranjega potopnega predpražnika</t>
  </si>
  <si>
    <t>GRADBENA IN OBRTNIŠKA DELA - KLET HODNIKI</t>
  </si>
  <si>
    <t>ELEKTROINŠTALACIJSKA DELA - KLET HODNIKI</t>
  </si>
  <si>
    <t>Dobava in montaža svetilke stropne N/O, 53W, LED, kot Disano oz. enakovredno</t>
  </si>
  <si>
    <t>Drobni material 5%</t>
  </si>
  <si>
    <t>GRADBENA IN OBRTNIŠKA DELA - KLET GARDEROBA</t>
  </si>
  <si>
    <t>III.</t>
  </si>
  <si>
    <t>Brušenje in čiščenje podlage</t>
  </si>
  <si>
    <t>Dobava 2-kratni nanos epoksi premaza</t>
  </si>
  <si>
    <t>Dobava in montaža PVC zaključnega traku h=5 cm</t>
  </si>
  <si>
    <t>Obdelava s knauf ploščami odtočnih cevi</t>
  </si>
  <si>
    <t>Dobava in montaža novega PVC podboja in novih belih PVC vratnih kril</t>
  </si>
  <si>
    <t>IV.</t>
  </si>
  <si>
    <t>Dobava in polaganje s 100% lepljenjem na disperzijsko lepilo PVC talne obloge kot Fortis Fog oz. enakovredno</t>
  </si>
  <si>
    <t>Dobava in montaža novega podboja in novih, 1x zvočno izoliranih, belih vratnih kril</t>
  </si>
  <si>
    <t>Demontaža obstoječih notranjih pisarniških žaluzij z odvozom na deponijo</t>
  </si>
  <si>
    <t>Demontaža obstoječih notranjih pisarniških žaluzij z odvozom na deponijo (nadsvetloba)</t>
  </si>
  <si>
    <t>Dobava in montaža novih notranjih pisarniških žaluzij</t>
  </si>
  <si>
    <t>Dobava in montaža novih notranjih pisarniških žaluzij (nadsvetloba)</t>
  </si>
  <si>
    <t>Odstranjevanje obstoječe keramike pri umivalnikih z odvozom na trajno deponijo, čiščenje ostankov lepila in izravnava podlage za novo keramiko</t>
  </si>
  <si>
    <t>Dobava in montaža nove keramike po izbiri naročnika</t>
  </si>
  <si>
    <t>Odstranjevanje obstoječih umivalnikov, pip in sifonov z odvozom na trajno deponijo, dobava in montaža novih - kot Dolomite in Grohe oz. enakovredno</t>
  </si>
  <si>
    <t>V.</t>
  </si>
  <si>
    <t>GRADBENA IN OBRTNIŠKA DELA - 2. NADSTROPJE ZDRAVNIŠKA SOBA</t>
  </si>
  <si>
    <t>GRADBENA IN OBRTNIŠKA DELA - 2. NADSTROPJE SOBA ZA OSEBJE</t>
  </si>
  <si>
    <t>Odstranjevanje obstoječe stenske obloge s čiščenjem in odvozom na deponijo</t>
  </si>
  <si>
    <t>VI.</t>
  </si>
  <si>
    <t>ELEKTROINŠTALACIJSKA DELA - 2. NADSTROPJE SOBA ZA OSEBJE IN ZDRAVNIŠKA SOBA</t>
  </si>
  <si>
    <t>Dobava in montaža svetilke stropne N/O, kot Intra: 216 OP/PR oz. enakovredno, 36W, dim.: 200×1200</t>
  </si>
  <si>
    <t>Dobava in montaža parapetnega kanala, tip kot Elba oz. enakovredno, bela barva, dim.: 130×72</t>
  </si>
  <si>
    <t>Vtičnica trojna, 16A, 230V, vgradnja v parapetni kanal</t>
  </si>
  <si>
    <t>Dobava in montaža močnostnih in šibkotočnih vodnikov: YSLY-JZ 3×1,5</t>
  </si>
  <si>
    <t>Dobava in montaža močnostnih in šibkotočnih vodnikov: YSLY-JZ 3×2,5</t>
  </si>
  <si>
    <t>Dobava in montaža močnostnih in šibkotočnih vodnikov: utp cat. 6, kot Schrack oz. enakovredno</t>
  </si>
  <si>
    <t>Izklesavanje zidu za montažo vodnikov</t>
  </si>
  <si>
    <t>h</t>
  </si>
  <si>
    <t>Zamenjava povezave med notranjo in zunanjo enoto, zaradi potopitve bakrene povezave v steno</t>
  </si>
  <si>
    <t>Vtičnica mrežna, vključno s konektorji in okrasnim okvirjem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</si>
</sst>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_ ;\-#,##0.00\ "/>
    <numFmt numFmtId="175" formatCode="0.0"/>
    <numFmt numFmtId="176" formatCode="_-* #,##0.000\ _S_I_T_-;\-* #,##0.000\ _S_I_T_-;_-* &quot;-&quot;??\ _S_I_T_-;_-@_-"/>
    <numFmt numFmtId="177" formatCode="_-* #,##0.0000\ _S_I_T_-;\-* #,##0.0000\ _S_I_T_-;_-* &quot;-&quot;??\ _S_I_T_-;_-@_-"/>
    <numFmt numFmtId="178" formatCode="_-* #,##0.00000\ _S_I_T_-;\-* #,##0.00000\ _S_I_T_-;_-* &quot;-&quot;??\ _S_I_T_-;_-@_-"/>
    <numFmt numFmtId="179" formatCode="_-* #,##0.0\ _S_I_T_-;\-* #,##0.0\ _S_I_T_-;_-* &quot;-&quot;??\ _S_I_T_-;_-@_-"/>
    <numFmt numFmtId="180" formatCode="0.000"/>
    <numFmt numFmtId="181" formatCode="_-* #,##0.000\ _S_I_T_-;\-* #,##0.000\ _S_I_T_-;_-* &quot;-&quot;???\ _S_I_T_-;_-@_-"/>
    <numFmt numFmtId="182" formatCode="_-* #,##0.00\ [$€-1]_-;\-* #,##0.00\ [$€-1]_-;_-* &quot;-&quot;??\ [$€-1]_-;_-@_-"/>
    <numFmt numFmtId="183" formatCode="&quot;True&quot;;&quot;True&quot;;&quot;False&quot;"/>
    <numFmt numFmtId="184" formatCode="&quot;On&quot;;&quot;On&quot;;&quot;Off&quot;"/>
  </numFmts>
  <fonts count="62"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10"/>
      <name val="SL Dutch"/>
      <family val="0"/>
    </font>
    <font>
      <b/>
      <u val="single"/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>
      <alignment/>
      <protection/>
    </xf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indent="15"/>
    </xf>
    <xf numFmtId="0" fontId="7" fillId="0" borderId="0" xfId="0" applyFont="1" applyAlignment="1">
      <alignment/>
    </xf>
    <xf numFmtId="182" fontId="7" fillId="0" borderId="0" xfId="60" applyNumberFormat="1" applyFont="1" applyAlignment="1">
      <alignment/>
    </xf>
    <xf numFmtId="0" fontId="7" fillId="0" borderId="0" xfId="0" applyFont="1" applyAlignment="1">
      <alignment vertical="top" wrapText="1"/>
    </xf>
    <xf numFmtId="4" fontId="5" fillId="0" borderId="0" xfId="60" applyNumberFormat="1" applyFont="1" applyFill="1" applyAlignment="1" applyProtection="1">
      <alignment wrapText="1"/>
      <protection/>
    </xf>
    <xf numFmtId="173" fontId="5" fillId="0" borderId="0" xfId="60" applyNumberFormat="1" applyFont="1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4" fontId="5" fillId="0" borderId="0" xfId="60" applyNumberFormat="1" applyFont="1" applyFill="1" applyAlignment="1">
      <alignment wrapText="1"/>
    </xf>
    <xf numFmtId="173" fontId="5" fillId="0" borderId="0" xfId="60" applyNumberFormat="1" applyFont="1" applyFill="1" applyAlignment="1">
      <alignment wrapText="1"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41" applyNumberFormat="1" applyFont="1" applyFill="1" applyBorder="1" applyAlignment="1">
      <alignment vertical="top"/>
      <protection/>
    </xf>
    <xf numFmtId="4" fontId="15" fillId="0" borderId="0" xfId="0" applyNumberFormat="1" applyFont="1" applyAlignment="1">
      <alignment/>
    </xf>
    <xf numFmtId="0" fontId="8" fillId="0" borderId="0" xfId="41" applyNumberFormat="1" applyFont="1" applyFill="1" applyBorder="1" applyAlignment="1">
      <alignment vertical="top"/>
      <protection/>
    </xf>
    <xf numFmtId="4" fontId="16" fillId="0" borderId="0" xfId="41" applyNumberFormat="1" applyFont="1" applyFill="1" applyBorder="1" applyAlignment="1">
      <alignment horizontal="center" vertical="top" wrapText="1"/>
      <protection/>
    </xf>
    <xf numFmtId="0" fontId="16" fillId="0" borderId="0" xfId="41" applyNumberFormat="1" applyFont="1" applyFill="1" applyBorder="1" applyAlignment="1">
      <alignment vertical="top" wrapText="1"/>
      <protection/>
    </xf>
    <xf numFmtId="4" fontId="6" fillId="0" borderId="0" xfId="0" applyNumberFormat="1" applyFont="1" applyAlignment="1">
      <alignment/>
    </xf>
    <xf numFmtId="0" fontId="10" fillId="0" borderId="0" xfId="41" applyNumberFormat="1" applyFont="1" applyFill="1" applyBorder="1" applyAlignment="1">
      <alignment vertical="top"/>
      <protection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0" fillId="0" borderId="0" xfId="41" applyNumberFormat="1" applyFont="1" applyFill="1" applyBorder="1" applyAlignment="1">
      <alignment horizontal="right" wrapText="1"/>
      <protection/>
    </xf>
    <xf numFmtId="4" fontId="5" fillId="0" borderId="0" xfId="0" applyNumberFormat="1" applyFont="1" applyBorder="1" applyAlignment="1">
      <alignment/>
    </xf>
    <xf numFmtId="0" fontId="18" fillId="0" borderId="0" xfId="0" applyNumberFormat="1" applyFont="1" applyFill="1" applyBorder="1" applyAlignment="1">
      <alignment vertical="center" wrapText="1"/>
    </xf>
    <xf numFmtId="4" fontId="16" fillId="0" borderId="0" xfId="41" applyNumberFormat="1" applyFont="1" applyFill="1" applyBorder="1" applyAlignment="1">
      <alignment horizontal="right" wrapText="1"/>
      <protection/>
    </xf>
    <xf numFmtId="173" fontId="16" fillId="0" borderId="0" xfId="0" applyNumberFormat="1" applyFont="1" applyAlignment="1">
      <alignment/>
    </xf>
    <xf numFmtId="4" fontId="0" fillId="0" borderId="0" xfId="41" applyNumberFormat="1" applyFont="1" applyFill="1" applyBorder="1" applyAlignment="1">
      <alignment horizontal="center" vertical="top" wrapText="1"/>
      <protection/>
    </xf>
    <xf numFmtId="0" fontId="0" fillId="0" borderId="0" xfId="41" applyNumberFormat="1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4" fontId="16" fillId="0" borderId="11" xfId="41" applyNumberFormat="1" applyFont="1" applyFill="1" applyBorder="1" applyAlignment="1">
      <alignment horizontal="center" vertical="top" wrapText="1"/>
      <protection/>
    </xf>
    <xf numFmtId="0" fontId="18" fillId="0" borderId="11" xfId="0" applyNumberFormat="1" applyFont="1" applyFill="1" applyBorder="1" applyAlignment="1">
      <alignment vertical="center" wrapText="1"/>
    </xf>
    <xf numFmtId="4" fontId="16" fillId="0" borderId="11" xfId="41" applyNumberFormat="1" applyFont="1" applyFill="1" applyBorder="1" applyAlignment="1">
      <alignment horizontal="right" wrapText="1"/>
      <protection/>
    </xf>
    <xf numFmtId="4" fontId="15" fillId="0" borderId="11" xfId="0" applyNumberFormat="1" applyFont="1" applyBorder="1" applyAlignment="1">
      <alignment/>
    </xf>
    <xf numFmtId="173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10" xfId="41" applyNumberFormat="1" applyFont="1" applyFill="1" applyBorder="1" applyAlignment="1">
      <alignment horizontal="center" vertical="top" wrapText="1"/>
      <protection/>
    </xf>
    <xf numFmtId="0" fontId="16" fillId="0" borderId="10" xfId="41" applyNumberFormat="1" applyFont="1" applyFill="1" applyBorder="1" applyAlignment="1">
      <alignment vertical="top" wrapText="1"/>
      <protection/>
    </xf>
    <xf numFmtId="173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4" fontId="5" fillId="0" borderId="0" xfId="60" applyNumberFormat="1" applyFont="1" applyFill="1" applyAlignment="1" applyProtection="1">
      <alignment horizontal="right"/>
      <protection/>
    </xf>
    <xf numFmtId="4" fontId="19" fillId="0" borderId="10" xfId="41" applyNumberFormat="1" applyFont="1" applyFill="1" applyBorder="1" applyAlignment="1">
      <alignment horizontal="center" vertical="top" wrapText="1"/>
      <protection/>
    </xf>
    <xf numFmtId="0" fontId="20" fillId="0" borderId="10" xfId="0" applyNumberFormat="1" applyFont="1" applyFill="1" applyBorder="1" applyAlignment="1">
      <alignment vertical="center" wrapText="1"/>
    </xf>
    <xf numFmtId="4" fontId="19" fillId="0" borderId="10" xfId="41" applyNumberFormat="1" applyFont="1" applyFill="1" applyBorder="1" applyAlignment="1">
      <alignment horizontal="right" wrapText="1"/>
      <protection/>
    </xf>
    <xf numFmtId="4" fontId="12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4" fontId="16" fillId="0" borderId="0" xfId="41" applyNumberFormat="1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4" fontId="60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4" fontId="61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61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Fin-črn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44"/>
  <sheetViews>
    <sheetView workbookViewId="0" topLeftCell="A13">
      <selection activeCell="E35" sqref="E35"/>
    </sheetView>
  </sheetViews>
  <sheetFormatPr defaultColWidth="9.00390625" defaultRowHeight="12.75"/>
  <cols>
    <col min="2" max="2" width="10.875" style="1" customWidth="1"/>
    <col min="3" max="3" width="7.875" style="1" customWidth="1"/>
    <col min="4" max="4" width="18.375" style="1" customWidth="1"/>
    <col min="5" max="5" width="8.00390625" style="1" bestFit="1" customWidth="1"/>
    <col min="6" max="10" width="7.875" style="1" customWidth="1"/>
  </cols>
  <sheetData>
    <row r="3" ht="15.75">
      <c r="C3" s="2" t="s">
        <v>0</v>
      </c>
    </row>
    <row r="4" ht="15.75">
      <c r="C4" s="2" t="s">
        <v>11</v>
      </c>
    </row>
    <row r="5" ht="15.75">
      <c r="C5" s="2" t="s">
        <v>12</v>
      </c>
    </row>
    <row r="10" spans="3:5" ht="18">
      <c r="C10" s="1" t="s">
        <v>1</v>
      </c>
      <c r="E10" s="3" t="s">
        <v>13</v>
      </c>
    </row>
    <row r="11" ht="15.75">
      <c r="E11" s="2" t="s">
        <v>14</v>
      </c>
    </row>
    <row r="14" spans="3:5" ht="18">
      <c r="C14" s="1" t="s">
        <v>2</v>
      </c>
      <c r="E14" s="3" t="s">
        <v>15</v>
      </c>
    </row>
    <row r="15" spans="5:6" ht="18">
      <c r="E15" s="3" t="s">
        <v>16</v>
      </c>
      <c r="F15" s="3"/>
    </row>
    <row r="16" spans="5:6" ht="18">
      <c r="E16" s="3" t="s">
        <v>17</v>
      </c>
      <c r="F16" s="3"/>
    </row>
    <row r="17" spans="5:14" ht="18">
      <c r="E17" s="3"/>
      <c r="F17" s="3"/>
      <c r="N17" s="8"/>
    </row>
    <row r="18" spans="5:14" ht="18">
      <c r="E18" s="3"/>
      <c r="F18" s="3"/>
      <c r="N18" s="8"/>
    </row>
    <row r="19" spans="5:14" ht="18">
      <c r="E19" s="3"/>
      <c r="N19" s="8"/>
    </row>
    <row r="20" spans="5:14" ht="18">
      <c r="E20" s="3"/>
      <c r="N20" s="8"/>
    </row>
    <row r="21" spans="3:5" ht="20.25">
      <c r="C21" s="1" t="s">
        <v>3</v>
      </c>
      <c r="E21" s="4" t="s">
        <v>4</v>
      </c>
    </row>
    <row r="22" ht="20.25">
      <c r="E22" s="4"/>
    </row>
    <row r="25" spans="3:5" ht="20.25">
      <c r="C25" s="1" t="s">
        <v>5</v>
      </c>
      <c r="E25" s="4" t="s">
        <v>10</v>
      </c>
    </row>
    <row r="26" ht="15.75">
      <c r="E26" s="2"/>
    </row>
    <row r="39" spans="3:6" ht="15.75">
      <c r="C39" s="1" t="s">
        <v>6</v>
      </c>
      <c r="D39" s="7">
        <v>41821</v>
      </c>
      <c r="E39" s="5"/>
      <c r="F39" s="6"/>
    </row>
    <row r="43" ht="15.75">
      <c r="H43" s="1" t="s">
        <v>7</v>
      </c>
    </row>
    <row r="44" ht="15.75">
      <c r="H44" s="1" t="s">
        <v>8</v>
      </c>
    </row>
  </sheetData>
  <sheetProtection/>
  <printOptions/>
  <pageMargins left="0.75" right="0.75" top="0.7874015748031497" bottom="0.5905511811023623" header="0" footer="0"/>
  <pageSetup horizontalDpi="300" verticalDpi="300" orientation="portrait" paperSize="9" r:id="rId1"/>
  <headerFooter alignWithMargins="0">
    <oddHeader>&amp;C&amp;F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tabSelected="1" view="pageBreakPreview" zoomScaleSheetLayoutView="100" workbookViewId="0" topLeftCell="A1">
      <selection activeCell="B25" sqref="B25"/>
    </sheetView>
  </sheetViews>
  <sheetFormatPr defaultColWidth="8.875" defaultRowHeight="12.75"/>
  <cols>
    <col min="1" max="1" width="5.125" style="11" customWidth="1"/>
    <col min="2" max="2" width="34.75390625" style="9" customWidth="1"/>
    <col min="3" max="3" width="25.375" style="10" customWidth="1"/>
    <col min="4" max="4" width="8.875" style="9" customWidth="1"/>
    <col min="5" max="5" width="14.125" style="9" customWidth="1"/>
    <col min="6" max="6" width="7.875" style="9" customWidth="1"/>
    <col min="7" max="16384" width="8.875" style="9" customWidth="1"/>
  </cols>
  <sheetData>
    <row r="1" ht="12.75"/>
    <row r="2" ht="12.75"/>
    <row r="3" spans="1:7" ht="15.75">
      <c r="A3" s="23"/>
      <c r="B3" s="24" t="s">
        <v>28</v>
      </c>
      <c r="C3" s="25"/>
      <c r="D3" s="26"/>
      <c r="E3" s="27"/>
      <c r="F3" s="28"/>
      <c r="G3" s="28"/>
    </row>
    <row r="4" spans="1:7" ht="15">
      <c r="A4" s="23"/>
      <c r="B4" s="29"/>
      <c r="C4" s="28"/>
      <c r="D4" s="30"/>
      <c r="E4" s="31"/>
      <c r="F4" s="28"/>
      <c r="G4" s="28"/>
    </row>
    <row r="5" spans="1:7" ht="15">
      <c r="A5" s="23"/>
      <c r="B5" s="29" t="s">
        <v>55</v>
      </c>
      <c r="C5" s="28"/>
      <c r="D5" s="30"/>
      <c r="E5" s="31"/>
      <c r="F5" s="28"/>
      <c r="G5" s="28"/>
    </row>
    <row r="6" spans="1:7" ht="14.25">
      <c r="A6" s="23"/>
      <c r="B6" s="28"/>
      <c r="C6" s="28"/>
      <c r="D6" s="30"/>
      <c r="E6" s="31"/>
      <c r="F6" s="28"/>
      <c r="G6" s="28"/>
    </row>
    <row r="7" spans="1:7" ht="15">
      <c r="A7" s="23"/>
      <c r="B7" s="25" t="s">
        <v>29</v>
      </c>
      <c r="C7" s="25"/>
      <c r="D7" s="26"/>
      <c r="E7" s="27"/>
      <c r="F7" s="25"/>
      <c r="G7" s="25"/>
    </row>
    <row r="8" spans="1:7" ht="15">
      <c r="A8" s="23"/>
      <c r="B8" s="28"/>
      <c r="C8" s="29"/>
      <c r="D8" s="30"/>
      <c r="E8" s="31"/>
      <c r="F8" s="28"/>
      <c r="G8" s="28"/>
    </row>
    <row r="9" spans="1:7" ht="14.25">
      <c r="A9" s="23"/>
      <c r="B9" s="28"/>
      <c r="C9" s="28"/>
      <c r="D9" s="30"/>
      <c r="E9" s="31"/>
      <c r="F9" s="28"/>
      <c r="G9" s="28"/>
    </row>
    <row r="10" spans="1:7" ht="12.75">
      <c r="A10" s="23"/>
      <c r="B10" s="16"/>
      <c r="C10" s="32"/>
      <c r="D10" s="33"/>
      <c r="E10" s="33"/>
      <c r="F10" s="34"/>
      <c r="G10" s="34"/>
    </row>
    <row r="11" spans="1:7" ht="15.75">
      <c r="A11" s="23"/>
      <c r="B11" s="35" t="s">
        <v>18</v>
      </c>
      <c r="C11" s="32"/>
      <c r="D11" s="33"/>
      <c r="E11" s="33"/>
      <c r="F11" s="34"/>
      <c r="G11" s="34"/>
    </row>
    <row r="12" spans="1:5" ht="15">
      <c r="A12" s="23"/>
      <c r="C12" s="32"/>
      <c r="D12" s="33"/>
      <c r="E12" s="79"/>
    </row>
    <row r="13" spans="1:5" ht="25.5">
      <c r="A13" s="38" t="s">
        <v>26</v>
      </c>
      <c r="B13" s="39" t="s">
        <v>93</v>
      </c>
      <c r="C13" s="32"/>
      <c r="D13" s="33"/>
      <c r="E13" s="80">
        <f>SUM('Popis del'!F57)</f>
        <v>0</v>
      </c>
    </row>
    <row r="14" spans="1:5" ht="15.75">
      <c r="A14" s="23"/>
      <c r="B14" s="37"/>
      <c r="C14" s="32"/>
      <c r="D14" s="33"/>
      <c r="E14" s="80"/>
    </row>
    <row r="15" spans="1:6" ht="25.5">
      <c r="A15" s="38" t="s">
        <v>27</v>
      </c>
      <c r="B15" s="39" t="s">
        <v>94</v>
      </c>
      <c r="C15" s="82"/>
      <c r="D15" s="48"/>
      <c r="E15" s="83">
        <f>SUM('Popis del'!F71)</f>
        <v>0</v>
      </c>
      <c r="F15" s="84"/>
    </row>
    <row r="16" spans="1:5" ht="12.75">
      <c r="A16" s="38"/>
      <c r="B16" s="39"/>
      <c r="C16" s="32"/>
      <c r="D16" s="33"/>
      <c r="E16" s="36"/>
    </row>
    <row r="17" spans="1:6" ht="25.5">
      <c r="A17" s="38" t="s">
        <v>98</v>
      </c>
      <c r="B17" s="39" t="s">
        <v>97</v>
      </c>
      <c r="C17" s="32"/>
      <c r="D17" s="33"/>
      <c r="E17" s="80">
        <f>SUM('Popis del'!F97)</f>
        <v>0</v>
      </c>
      <c r="F17"/>
    </row>
    <row r="18" spans="1:6" ht="15.75">
      <c r="A18" s="23"/>
      <c r="B18" s="37"/>
      <c r="C18" s="32"/>
      <c r="D18" s="33"/>
      <c r="E18" s="80"/>
      <c r="F18"/>
    </row>
    <row r="19" spans="1:6" ht="25.5">
      <c r="A19" s="38" t="s">
        <v>104</v>
      </c>
      <c r="B19" s="39" t="s">
        <v>116</v>
      </c>
      <c r="C19" s="82"/>
      <c r="D19" s="48"/>
      <c r="E19" s="83">
        <f>SUM('Popis del'!F137)</f>
        <v>0</v>
      </c>
      <c r="F19" s="84"/>
    </row>
    <row r="21" spans="1:6" ht="25.5">
      <c r="A21" s="38" t="s">
        <v>114</v>
      </c>
      <c r="B21" s="39" t="s">
        <v>115</v>
      </c>
      <c r="C21" s="32"/>
      <c r="D21" s="33"/>
      <c r="E21" s="80">
        <f>SUM('Popis del'!F173)</f>
        <v>0</v>
      </c>
      <c r="F21"/>
    </row>
    <row r="22" spans="1:6" ht="15.75">
      <c r="A22" s="23"/>
      <c r="B22" s="37"/>
      <c r="C22" s="32"/>
      <c r="D22" s="33"/>
      <c r="E22" s="80"/>
      <c r="F22"/>
    </row>
    <row r="23" spans="1:6" ht="38.25">
      <c r="A23" s="65" t="s">
        <v>118</v>
      </c>
      <c r="B23" s="66" t="s">
        <v>119</v>
      </c>
      <c r="C23" s="45"/>
      <c r="D23" s="46"/>
      <c r="E23" s="81">
        <f>SUM('Popis del'!F203)</f>
        <v>0</v>
      </c>
      <c r="F23" s="58"/>
    </row>
    <row r="25" spans="1:5" ht="15.75">
      <c r="A25" s="23"/>
      <c r="B25" s="37" t="s">
        <v>19</v>
      </c>
      <c r="C25" s="32"/>
      <c r="D25" s="33"/>
      <c r="E25" s="40">
        <f>SUM(E13:E23)</f>
        <v>0</v>
      </c>
    </row>
    <row r="26" spans="1:5" ht="15.75">
      <c r="A26" s="23"/>
      <c r="B26" s="37" t="s">
        <v>30</v>
      </c>
      <c r="C26" s="42"/>
      <c r="D26" s="43"/>
      <c r="E26" s="40">
        <f>E25*22%</f>
        <v>0</v>
      </c>
    </row>
    <row r="27" spans="1:5" ht="15.75">
      <c r="A27" s="23"/>
      <c r="B27" s="41"/>
      <c r="C27" s="42"/>
      <c r="D27" s="43"/>
      <c r="E27" s="44"/>
    </row>
    <row r="28" spans="1:5" ht="15.75">
      <c r="A28" s="23"/>
      <c r="B28" s="37" t="s">
        <v>31</v>
      </c>
      <c r="C28" s="32"/>
      <c r="D28" s="33"/>
      <c r="E28" s="40">
        <f>SUM(E25:E26)</f>
        <v>0</v>
      </c>
    </row>
    <row r="33" ht="15">
      <c r="B33" s="9" t="s">
        <v>53</v>
      </c>
    </row>
    <row r="35" ht="15">
      <c r="B35" s="9" t="s">
        <v>54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SheetLayoutView="100" workbookViewId="0" topLeftCell="A172">
      <selection activeCell="E202" sqref="E202"/>
    </sheetView>
  </sheetViews>
  <sheetFormatPr defaultColWidth="9.00390625" defaultRowHeight="12.75"/>
  <cols>
    <col min="1" max="1" width="4.375" style="21" customWidth="1"/>
    <col min="2" max="2" width="38.25390625" style="17" customWidth="1"/>
    <col min="3" max="3" width="5.75390625" style="22" customWidth="1"/>
    <col min="4" max="4" width="9.125" style="18" customWidth="1"/>
    <col min="5" max="5" width="11.125" style="18" customWidth="1"/>
    <col min="6" max="6" width="13.875" style="19" customWidth="1"/>
    <col min="7" max="7" width="9.125" style="14" customWidth="1"/>
    <col min="8" max="8" width="10.75390625" style="14" bestFit="1" customWidth="1"/>
    <col min="9" max="16384" width="9.125" style="14" customWidth="1"/>
  </cols>
  <sheetData>
    <row r="1" spans="1:6" ht="16.5" customHeight="1">
      <c r="A1" s="77" t="s">
        <v>37</v>
      </c>
      <c r="B1" s="78" t="s">
        <v>38</v>
      </c>
      <c r="C1" s="64" t="s">
        <v>39</v>
      </c>
      <c r="D1" s="64" t="s">
        <v>40</v>
      </c>
      <c r="E1" s="64" t="s">
        <v>41</v>
      </c>
      <c r="F1" s="64" t="s">
        <v>42</v>
      </c>
    </row>
    <row r="2" spans="1:5" ht="12" customHeight="1">
      <c r="A2" s="38"/>
      <c r="B2" s="39"/>
      <c r="C2" s="64"/>
      <c r="D2" s="64"/>
      <c r="E2" s="64"/>
    </row>
    <row r="3" spans="1:5" ht="25.5">
      <c r="A3" s="38" t="s">
        <v>26</v>
      </c>
      <c r="B3" s="39" t="s">
        <v>93</v>
      </c>
      <c r="C3" s="47"/>
      <c r="D3" s="33"/>
      <c r="E3" s="33"/>
    </row>
    <row r="4" spans="3:5" ht="12.75">
      <c r="C4" s="47"/>
      <c r="D4" s="33"/>
      <c r="E4" s="33"/>
    </row>
    <row r="5" spans="1:6" ht="26.25" customHeight="1">
      <c r="A5" s="20" t="s">
        <v>21</v>
      </c>
      <c r="B5" s="15" t="s">
        <v>56</v>
      </c>
      <c r="C5" s="70" t="s">
        <v>9</v>
      </c>
      <c r="D5" s="12">
        <v>128</v>
      </c>
      <c r="E5" s="12"/>
      <c r="F5" s="13">
        <f>D5*E5</f>
        <v>0</v>
      </c>
    </row>
    <row r="6" spans="1:6" ht="12.75">
      <c r="A6" s="20"/>
      <c r="B6" s="15"/>
      <c r="C6" s="70"/>
      <c r="D6" s="12"/>
      <c r="E6" s="12"/>
      <c r="F6" s="13"/>
    </row>
    <row r="7" spans="1:6" ht="25.5">
      <c r="A7" s="20" t="s">
        <v>22</v>
      </c>
      <c r="B7" s="15" t="s">
        <v>57</v>
      </c>
      <c r="C7" s="70" t="s">
        <v>9</v>
      </c>
      <c r="D7" s="12">
        <v>128</v>
      </c>
      <c r="E7" s="12"/>
      <c r="F7" s="13">
        <f>D7*E7</f>
        <v>0</v>
      </c>
    </row>
    <row r="8" spans="1:6" ht="12.75">
      <c r="A8" s="20"/>
      <c r="B8" s="15"/>
      <c r="C8" s="70"/>
      <c r="D8" s="12"/>
      <c r="E8" s="12"/>
      <c r="F8" s="13"/>
    </row>
    <row r="9" spans="1:6" ht="12.75" customHeight="1">
      <c r="A9" s="52" t="s">
        <v>23</v>
      </c>
      <c r="B9" s="53" t="s">
        <v>58</v>
      </c>
      <c r="C9" s="47" t="s">
        <v>9</v>
      </c>
      <c r="D9" s="33">
        <v>128</v>
      </c>
      <c r="E9" s="33"/>
      <c r="F9" s="13">
        <f>D9*E9</f>
        <v>0</v>
      </c>
    </row>
    <row r="10" spans="1:6" ht="12.75" customHeight="1">
      <c r="A10" s="52"/>
      <c r="B10" s="53"/>
      <c r="C10" s="47"/>
      <c r="D10" s="33"/>
      <c r="E10" s="33"/>
      <c r="F10" s="13"/>
    </row>
    <row r="11" spans="1:6" ht="38.25" customHeight="1">
      <c r="A11" s="20" t="s">
        <v>24</v>
      </c>
      <c r="B11" s="15" t="s">
        <v>59</v>
      </c>
      <c r="C11" s="70" t="s">
        <v>9</v>
      </c>
      <c r="D11" s="12">
        <v>128</v>
      </c>
      <c r="E11" s="12"/>
      <c r="F11" s="13">
        <f>D11*E11</f>
        <v>0</v>
      </c>
    </row>
    <row r="12" spans="1:6" ht="12.75" customHeight="1">
      <c r="A12" s="20"/>
      <c r="B12" s="15"/>
      <c r="C12" s="70"/>
      <c r="D12" s="12"/>
      <c r="E12" s="12"/>
      <c r="F12" s="13"/>
    </row>
    <row r="13" spans="1:6" ht="25.5" customHeight="1">
      <c r="A13" s="20" t="s">
        <v>25</v>
      </c>
      <c r="B13" s="15" t="s">
        <v>60</v>
      </c>
      <c r="C13" s="70" t="s">
        <v>48</v>
      </c>
      <c r="D13" s="12">
        <v>86</v>
      </c>
      <c r="E13" s="12"/>
      <c r="F13" s="13">
        <f>D13*E13</f>
        <v>0</v>
      </c>
    </row>
    <row r="14" spans="1:6" ht="12.75" customHeight="1">
      <c r="A14" s="20"/>
      <c r="B14" s="15"/>
      <c r="C14" s="70"/>
      <c r="D14" s="12"/>
      <c r="E14" s="12"/>
      <c r="F14" s="13"/>
    </row>
    <row r="15" spans="1:6" ht="12.75" customHeight="1">
      <c r="A15" s="52" t="s">
        <v>32</v>
      </c>
      <c r="B15" s="53" t="s">
        <v>46</v>
      </c>
      <c r="C15" s="47" t="s">
        <v>9</v>
      </c>
      <c r="D15" s="33">
        <v>363.73</v>
      </c>
      <c r="E15" s="33"/>
      <c r="F15" s="13">
        <f>D15*E15</f>
        <v>0</v>
      </c>
    </row>
    <row r="16" spans="1:6" ht="12.75" customHeight="1">
      <c r="A16" s="52"/>
      <c r="B16" s="53"/>
      <c r="C16" s="47"/>
      <c r="D16" s="33"/>
      <c r="E16" s="33"/>
      <c r="F16" s="13"/>
    </row>
    <row r="17" spans="1:6" ht="12.75" customHeight="1">
      <c r="A17" s="20" t="s">
        <v>33</v>
      </c>
      <c r="B17" s="15" t="s">
        <v>47</v>
      </c>
      <c r="C17" s="70" t="s">
        <v>9</v>
      </c>
      <c r="D17" s="12">
        <v>491.73</v>
      </c>
      <c r="E17" s="12"/>
      <c r="F17" s="13">
        <f>D17*E17</f>
        <v>0</v>
      </c>
    </row>
    <row r="18" spans="1:6" ht="12.75" customHeight="1">
      <c r="A18" s="20"/>
      <c r="B18" s="15"/>
      <c r="C18" s="70"/>
      <c r="D18" s="12"/>
      <c r="E18" s="12"/>
      <c r="F18" s="13"/>
    </row>
    <row r="19" spans="1:6" ht="12.75" customHeight="1">
      <c r="A19" s="20" t="s">
        <v>34</v>
      </c>
      <c r="B19" s="15" t="s">
        <v>61</v>
      </c>
      <c r="C19" s="70" t="s">
        <v>49</v>
      </c>
      <c r="D19" s="12">
        <v>2</v>
      </c>
      <c r="E19" s="12"/>
      <c r="F19" s="13">
        <f>D19*E19</f>
        <v>0</v>
      </c>
    </row>
    <row r="20" spans="1:6" ht="12.75" customHeight="1">
      <c r="A20" s="20"/>
      <c r="B20" s="15"/>
      <c r="C20" s="70"/>
      <c r="D20" s="12"/>
      <c r="E20" s="12"/>
      <c r="F20" s="13"/>
    </row>
    <row r="21" spans="1:6" ht="25.5" customHeight="1">
      <c r="A21" s="52" t="s">
        <v>35</v>
      </c>
      <c r="B21" s="53" t="s">
        <v>62</v>
      </c>
      <c r="C21" s="47" t="s">
        <v>49</v>
      </c>
      <c r="D21" s="33">
        <v>7</v>
      </c>
      <c r="E21" s="33"/>
      <c r="F21" s="13">
        <f>D21*E21</f>
        <v>0</v>
      </c>
    </row>
    <row r="22" spans="1:6" ht="12.75" customHeight="1">
      <c r="A22" s="52"/>
      <c r="B22" s="53"/>
      <c r="C22" s="47"/>
      <c r="D22" s="33"/>
      <c r="E22" s="33"/>
      <c r="F22" s="13"/>
    </row>
    <row r="23" spans="1:6" ht="25.5" customHeight="1">
      <c r="A23" s="20" t="s">
        <v>36</v>
      </c>
      <c r="B23" s="15" t="s">
        <v>63</v>
      </c>
      <c r="C23" s="70" t="s">
        <v>49</v>
      </c>
      <c r="D23" s="12">
        <v>7</v>
      </c>
      <c r="E23" s="12"/>
      <c r="F23" s="13">
        <f>D23*E23</f>
        <v>0</v>
      </c>
    </row>
    <row r="24" spans="1:6" ht="12.75" customHeight="1">
      <c r="A24" s="20"/>
      <c r="B24" s="15"/>
      <c r="C24" s="70"/>
      <c r="D24" s="12"/>
      <c r="E24" s="12"/>
      <c r="F24" s="13"/>
    </row>
    <row r="25" spans="1:6" ht="25.5" customHeight="1">
      <c r="A25" s="20" t="s">
        <v>64</v>
      </c>
      <c r="B25" s="15" t="s">
        <v>80</v>
      </c>
      <c r="C25" s="70" t="s">
        <v>49</v>
      </c>
      <c r="D25" s="12">
        <v>1</v>
      </c>
      <c r="E25" s="12"/>
      <c r="F25" s="13">
        <f>D25*E25</f>
        <v>0</v>
      </c>
    </row>
    <row r="26" spans="1:6" ht="12.75" customHeight="1">
      <c r="A26" s="20"/>
      <c r="B26" s="15"/>
      <c r="C26" s="70"/>
      <c r="D26" s="12"/>
      <c r="E26" s="12"/>
      <c r="F26" s="13"/>
    </row>
    <row r="27" spans="1:6" ht="25.5" customHeight="1">
      <c r="A27" s="20" t="s">
        <v>65</v>
      </c>
      <c r="B27" s="15" t="s">
        <v>81</v>
      </c>
      <c r="C27" s="70" t="s">
        <v>49</v>
      </c>
      <c r="D27" s="12">
        <v>1</v>
      </c>
      <c r="E27" s="12"/>
      <c r="F27" s="13">
        <f>D27*E27</f>
        <v>0</v>
      </c>
    </row>
    <row r="28" spans="1:6" ht="12.75" customHeight="1">
      <c r="A28" s="20"/>
      <c r="B28" s="15"/>
      <c r="C28" s="70"/>
      <c r="D28" s="12"/>
      <c r="E28" s="12"/>
      <c r="F28" s="13"/>
    </row>
    <row r="29" spans="1:6" ht="25.5" customHeight="1">
      <c r="A29" s="52" t="s">
        <v>66</v>
      </c>
      <c r="B29" s="53" t="s">
        <v>82</v>
      </c>
      <c r="C29" s="47" t="s">
        <v>49</v>
      </c>
      <c r="D29" s="33">
        <v>1</v>
      </c>
      <c r="E29" s="33"/>
      <c r="F29" s="13">
        <f>D29*E29</f>
        <v>0</v>
      </c>
    </row>
    <row r="30" spans="1:6" ht="12.75" customHeight="1">
      <c r="A30" s="52"/>
      <c r="B30" s="53"/>
      <c r="C30" s="47"/>
      <c r="D30" s="33"/>
      <c r="E30" s="33"/>
      <c r="F30" s="13"/>
    </row>
    <row r="31" spans="1:6" ht="25.5" customHeight="1">
      <c r="A31" s="20" t="s">
        <v>67</v>
      </c>
      <c r="B31" s="15" t="s">
        <v>83</v>
      </c>
      <c r="C31" s="70" t="s">
        <v>49</v>
      </c>
      <c r="D31" s="12">
        <v>1</v>
      </c>
      <c r="E31" s="12"/>
      <c r="F31" s="13">
        <f>D31*E31</f>
        <v>0</v>
      </c>
    </row>
    <row r="32" spans="1:6" ht="12.75" customHeight="1">
      <c r="A32" s="20"/>
      <c r="B32" s="15"/>
      <c r="C32" s="70"/>
      <c r="D32" s="12"/>
      <c r="E32" s="12"/>
      <c r="F32" s="13"/>
    </row>
    <row r="33" spans="1:6" ht="25.5" customHeight="1">
      <c r="A33" s="20" t="s">
        <v>68</v>
      </c>
      <c r="B33" s="15" t="s">
        <v>84</v>
      </c>
      <c r="C33" s="70" t="s">
        <v>49</v>
      </c>
      <c r="D33" s="12">
        <v>1</v>
      </c>
      <c r="E33" s="12"/>
      <c r="F33" s="13">
        <f>D33*E33</f>
        <v>0</v>
      </c>
    </row>
    <row r="34" spans="1:6" ht="12.75" customHeight="1">
      <c r="A34" s="20"/>
      <c r="B34" s="15"/>
      <c r="C34" s="70"/>
      <c r="D34" s="12"/>
      <c r="E34" s="12"/>
      <c r="F34" s="13"/>
    </row>
    <row r="35" spans="1:6" ht="25.5" customHeight="1">
      <c r="A35" s="52" t="s">
        <v>69</v>
      </c>
      <c r="B35" s="53" t="s">
        <v>85</v>
      </c>
      <c r="C35" s="47" t="s">
        <v>49</v>
      </c>
      <c r="D35" s="33">
        <v>1</v>
      </c>
      <c r="E35" s="33"/>
      <c r="F35" s="13">
        <f>D35*E35</f>
        <v>0</v>
      </c>
    </row>
    <row r="36" spans="1:6" ht="12.75" customHeight="1">
      <c r="A36" s="52"/>
      <c r="B36" s="53"/>
      <c r="C36" s="47"/>
      <c r="D36" s="33"/>
      <c r="E36" s="33"/>
      <c r="F36" s="13"/>
    </row>
    <row r="37" spans="1:6" ht="25.5" customHeight="1">
      <c r="A37" s="20" t="s">
        <v>70</v>
      </c>
      <c r="B37" s="15" t="s">
        <v>88</v>
      </c>
      <c r="C37" s="70" t="s">
        <v>49</v>
      </c>
      <c r="D37" s="12">
        <v>2</v>
      </c>
      <c r="E37" s="12"/>
      <c r="F37" s="13">
        <f>D37*E37</f>
        <v>0</v>
      </c>
    </row>
    <row r="38" spans="1:6" ht="12.75" customHeight="1">
      <c r="A38" s="20"/>
      <c r="B38" s="15"/>
      <c r="C38" s="70"/>
      <c r="D38" s="12"/>
      <c r="E38" s="12"/>
      <c r="F38" s="13"/>
    </row>
    <row r="39" spans="1:6" ht="12.75" customHeight="1">
      <c r="A39" s="20" t="s">
        <v>71</v>
      </c>
      <c r="B39" s="15" t="s">
        <v>87</v>
      </c>
      <c r="C39" s="70" t="s">
        <v>49</v>
      </c>
      <c r="D39" s="12">
        <v>2</v>
      </c>
      <c r="E39" s="12"/>
      <c r="F39" s="13">
        <f>D39*E39</f>
        <v>0</v>
      </c>
    </row>
    <row r="40" spans="1:6" ht="12.75" customHeight="1">
      <c r="A40" s="20"/>
      <c r="B40" s="15"/>
      <c r="C40" s="70"/>
      <c r="D40" s="12"/>
      <c r="E40" s="12"/>
      <c r="F40" s="13"/>
    </row>
    <row r="41" spans="1:6" ht="12.75" customHeight="1">
      <c r="A41" s="52" t="s">
        <v>72</v>
      </c>
      <c r="B41" s="53" t="s">
        <v>86</v>
      </c>
      <c r="C41" s="47" t="s">
        <v>48</v>
      </c>
      <c r="D41" s="33">
        <v>9.8</v>
      </c>
      <c r="E41" s="33"/>
      <c r="F41" s="13">
        <f>D41*E41</f>
        <v>0</v>
      </c>
    </row>
    <row r="42" spans="1:6" ht="12.75" customHeight="1">
      <c r="A42" s="52"/>
      <c r="B42" s="53"/>
      <c r="C42" s="47"/>
      <c r="D42" s="33"/>
      <c r="E42" s="33"/>
      <c r="F42" s="13"/>
    </row>
    <row r="43" spans="1:6" ht="25.5" customHeight="1">
      <c r="A43" s="20" t="s">
        <v>73</v>
      </c>
      <c r="B43" s="15" t="s">
        <v>89</v>
      </c>
      <c r="C43" s="70" t="s">
        <v>48</v>
      </c>
      <c r="D43" s="12">
        <v>9.8</v>
      </c>
      <c r="E43" s="12"/>
      <c r="F43" s="13">
        <f>D43*E43</f>
        <v>0</v>
      </c>
    </row>
    <row r="44" spans="1:6" ht="12.75" customHeight="1">
      <c r="A44" s="20"/>
      <c r="B44" s="15"/>
      <c r="C44" s="70"/>
      <c r="D44" s="12"/>
      <c r="E44" s="12"/>
      <c r="F44" s="13"/>
    </row>
    <row r="45" spans="1:6" ht="25.5" customHeight="1">
      <c r="A45" s="20" t="s">
        <v>74</v>
      </c>
      <c r="B45" s="15" t="s">
        <v>90</v>
      </c>
      <c r="C45" s="70" t="s">
        <v>49</v>
      </c>
      <c r="D45" s="12">
        <v>1</v>
      </c>
      <c r="E45" s="12"/>
      <c r="F45" s="13">
        <f>D45*E45</f>
        <v>0</v>
      </c>
    </row>
    <row r="46" spans="1:6" ht="12.75" customHeight="1">
      <c r="A46" s="20"/>
      <c r="B46" s="15"/>
      <c r="C46" s="70"/>
      <c r="D46" s="12"/>
      <c r="E46" s="12"/>
      <c r="F46" s="13"/>
    </row>
    <row r="47" spans="1:6" ht="25.5" customHeight="1">
      <c r="A47" s="20" t="s">
        <v>75</v>
      </c>
      <c r="B47" s="15" t="s">
        <v>43</v>
      </c>
      <c r="C47" s="70" t="s">
        <v>48</v>
      </c>
      <c r="D47" s="12">
        <v>15</v>
      </c>
      <c r="E47" s="12"/>
      <c r="F47" s="13">
        <f>D47*E47</f>
        <v>0</v>
      </c>
    </row>
    <row r="48" spans="1:6" ht="12.75" customHeight="1">
      <c r="A48" s="20"/>
      <c r="B48" s="15"/>
      <c r="C48" s="70"/>
      <c r="D48" s="12"/>
      <c r="E48" s="12"/>
      <c r="F48" s="13"/>
    </row>
    <row r="49" spans="1:6" ht="25.5" customHeight="1">
      <c r="A49" s="52" t="s">
        <v>76</v>
      </c>
      <c r="B49" s="53" t="s">
        <v>44</v>
      </c>
      <c r="C49" s="47" t="s">
        <v>9</v>
      </c>
      <c r="D49" s="33">
        <v>4</v>
      </c>
      <c r="E49" s="33"/>
      <c r="F49" s="13">
        <f>D49*E49</f>
        <v>0</v>
      </c>
    </row>
    <row r="50" spans="1:6" ht="12.75" customHeight="1">
      <c r="A50" s="52"/>
      <c r="B50" s="53"/>
      <c r="C50" s="47"/>
      <c r="D50" s="33"/>
      <c r="E50" s="33"/>
      <c r="F50" s="13"/>
    </row>
    <row r="51" spans="1:6" ht="25.5" customHeight="1">
      <c r="A51" s="20" t="s">
        <v>77</v>
      </c>
      <c r="B51" s="15" t="s">
        <v>45</v>
      </c>
      <c r="C51" s="70" t="s">
        <v>9</v>
      </c>
      <c r="D51" s="12">
        <v>16</v>
      </c>
      <c r="E51" s="12"/>
      <c r="F51" s="13">
        <f>D51*E51</f>
        <v>0</v>
      </c>
    </row>
    <row r="52" spans="1:6" ht="12.75" customHeight="1">
      <c r="A52" s="20"/>
      <c r="B52" s="15"/>
      <c r="C52" s="70"/>
      <c r="D52" s="12"/>
      <c r="E52" s="12"/>
      <c r="F52" s="13"/>
    </row>
    <row r="53" spans="1:6" ht="12.75" customHeight="1">
      <c r="A53" s="20" t="s">
        <v>78</v>
      </c>
      <c r="B53" s="15" t="s">
        <v>91</v>
      </c>
      <c r="C53" s="70" t="s">
        <v>48</v>
      </c>
      <c r="D53" s="12">
        <v>55.48</v>
      </c>
      <c r="E53" s="12"/>
      <c r="F53" s="13">
        <f>D53*E53</f>
        <v>0</v>
      </c>
    </row>
    <row r="54" spans="1:6" ht="12.75" customHeight="1">
      <c r="A54" s="20"/>
      <c r="B54" s="15"/>
      <c r="C54" s="70"/>
      <c r="D54" s="12"/>
      <c r="E54" s="12"/>
      <c r="F54" s="13"/>
    </row>
    <row r="55" spans="1:6" ht="25.5" customHeight="1">
      <c r="A55" s="52" t="s">
        <v>79</v>
      </c>
      <c r="B55" s="53" t="s">
        <v>92</v>
      </c>
      <c r="C55" s="47" t="s">
        <v>49</v>
      </c>
      <c r="D55" s="33">
        <v>2</v>
      </c>
      <c r="E55" s="33"/>
      <c r="F55" s="13">
        <f>D55*E55</f>
        <v>0</v>
      </c>
    </row>
    <row r="56" spans="1:6" s="76" customFormat="1" ht="12">
      <c r="A56" s="71"/>
      <c r="B56" s="72"/>
      <c r="C56" s="73"/>
      <c r="D56" s="74"/>
      <c r="E56" s="74"/>
      <c r="F56" s="75"/>
    </row>
    <row r="57" spans="1:6" ht="12.75">
      <c r="A57" s="38"/>
      <c r="B57" s="49" t="s">
        <v>19</v>
      </c>
      <c r="C57" s="50"/>
      <c r="D57" s="36"/>
      <c r="E57" s="36"/>
      <c r="F57" s="67">
        <f>SUM(F5:F55)</f>
        <v>0</v>
      </c>
    </row>
    <row r="58" spans="1:6" ht="12.75">
      <c r="A58" s="38"/>
      <c r="B58" s="49"/>
      <c r="C58" s="50"/>
      <c r="D58" s="36"/>
      <c r="E58" s="36"/>
      <c r="F58" s="67"/>
    </row>
    <row r="59" spans="1:6" ht="12.75">
      <c r="A59" s="77" t="s">
        <v>37</v>
      </c>
      <c r="B59" s="78" t="s">
        <v>38</v>
      </c>
      <c r="C59" s="64" t="s">
        <v>39</v>
      </c>
      <c r="D59" s="64" t="s">
        <v>40</v>
      </c>
      <c r="E59" s="64" t="s">
        <v>41</v>
      </c>
      <c r="F59" s="64" t="s">
        <v>42</v>
      </c>
    </row>
    <row r="60" spans="1:5" ht="12.75">
      <c r="A60" s="38"/>
      <c r="B60" s="49"/>
      <c r="C60" s="50"/>
      <c r="D60" s="36"/>
      <c r="E60" s="36"/>
    </row>
    <row r="61" spans="1:5" ht="25.5">
      <c r="A61" s="38" t="s">
        <v>27</v>
      </c>
      <c r="B61" s="39" t="s">
        <v>94</v>
      </c>
      <c r="C61" s="47"/>
      <c r="D61" s="33"/>
      <c r="E61" s="33"/>
    </row>
    <row r="62" spans="1:5" ht="12.75">
      <c r="A62" s="38"/>
      <c r="B62" s="39"/>
      <c r="C62" s="47"/>
      <c r="D62" s="33"/>
      <c r="E62" s="33"/>
    </row>
    <row r="63" spans="1:6" ht="12.75">
      <c r="A63" s="54" t="s">
        <v>21</v>
      </c>
      <c r="B63" s="55" t="s">
        <v>50</v>
      </c>
      <c r="C63" s="68" t="s">
        <v>20</v>
      </c>
      <c r="D63" s="33">
        <v>1</v>
      </c>
      <c r="E63" s="48"/>
      <c r="F63" s="13">
        <f>D63*E63</f>
        <v>0</v>
      </c>
    </row>
    <row r="64" spans="1:3" ht="13.5" customHeight="1">
      <c r="A64" s="54"/>
      <c r="B64" s="56"/>
      <c r="C64" s="69"/>
    </row>
    <row r="65" spans="1:6" ht="25.5" customHeight="1">
      <c r="A65" s="54" t="s">
        <v>22</v>
      </c>
      <c r="B65" s="57" t="s">
        <v>95</v>
      </c>
      <c r="C65" s="68" t="s">
        <v>49</v>
      </c>
      <c r="D65" s="33">
        <v>6</v>
      </c>
      <c r="E65" s="48"/>
      <c r="F65" s="13">
        <f>D65*E65</f>
        <v>0</v>
      </c>
    </row>
    <row r="66" spans="1:6" ht="12.75" customHeight="1">
      <c r="A66" s="54"/>
      <c r="B66" s="57"/>
      <c r="C66" s="68"/>
      <c r="D66" s="33"/>
      <c r="E66" s="48"/>
      <c r="F66" s="13"/>
    </row>
    <row r="67" spans="1:6" ht="25.5" customHeight="1">
      <c r="A67" s="54" t="s">
        <v>23</v>
      </c>
      <c r="B67" s="57" t="s">
        <v>51</v>
      </c>
      <c r="C67" s="68" t="s">
        <v>20</v>
      </c>
      <c r="D67" s="33">
        <v>1</v>
      </c>
      <c r="E67" s="48"/>
      <c r="F67" s="13">
        <f>D67*E67</f>
        <v>0</v>
      </c>
    </row>
    <row r="68" spans="1:3" ht="12.75" customHeight="1">
      <c r="A68" s="54"/>
      <c r="B68" s="56"/>
      <c r="C68" s="69"/>
    </row>
    <row r="69" spans="1:6" ht="12.75" customHeight="1">
      <c r="A69" s="54" t="s">
        <v>24</v>
      </c>
      <c r="B69" s="57" t="s">
        <v>96</v>
      </c>
      <c r="C69" s="68" t="s">
        <v>20</v>
      </c>
      <c r="D69" s="33">
        <v>1</v>
      </c>
      <c r="E69" s="48">
        <f>SUM(F63:F67)*0.05</f>
        <v>0</v>
      </c>
      <c r="F69" s="13">
        <f>D69*E69</f>
        <v>0</v>
      </c>
    </row>
    <row r="70" spans="1:2" ht="12.75">
      <c r="A70" s="54"/>
      <c r="B70" s="57"/>
    </row>
    <row r="71" spans="1:6" ht="12.75">
      <c r="A71" s="59"/>
      <c r="B71" s="60" t="s">
        <v>19</v>
      </c>
      <c r="C71" s="61"/>
      <c r="D71" s="62"/>
      <c r="E71" s="62"/>
      <c r="F71" s="63">
        <f>SUM(F63:F69)</f>
        <v>0</v>
      </c>
    </row>
    <row r="72" spans="1:6" ht="12.75">
      <c r="A72" s="38"/>
      <c r="B72" s="49"/>
      <c r="C72" s="50"/>
      <c r="D72" s="36"/>
      <c r="E72" s="36"/>
      <c r="F72" s="51"/>
    </row>
    <row r="73" spans="1:6" ht="12.75">
      <c r="A73" s="77" t="s">
        <v>37</v>
      </c>
      <c r="B73" s="78" t="s">
        <v>38</v>
      </c>
      <c r="C73" s="64" t="s">
        <v>39</v>
      </c>
      <c r="D73" s="64" t="s">
        <v>40</v>
      </c>
      <c r="E73" s="64" t="s">
        <v>41</v>
      </c>
      <c r="F73" s="64" t="s">
        <v>42</v>
      </c>
    </row>
    <row r="74" spans="1:5" ht="12.75">
      <c r="A74" s="38"/>
      <c r="B74" s="39"/>
      <c r="C74" s="64"/>
      <c r="D74" s="64"/>
      <c r="E74" s="64"/>
    </row>
    <row r="75" spans="1:6" ht="25.5">
      <c r="A75" s="38" t="s">
        <v>98</v>
      </c>
      <c r="B75" s="39" t="s">
        <v>97</v>
      </c>
      <c r="C75" s="47"/>
      <c r="D75" s="33"/>
      <c r="E75" s="33"/>
      <c r="F75"/>
    </row>
    <row r="76" spans="3:6" ht="12.75">
      <c r="C76" s="47"/>
      <c r="D76" s="33"/>
      <c r="E76" s="33"/>
      <c r="F76"/>
    </row>
    <row r="77" spans="1:6" ht="12.75">
      <c r="A77" s="20" t="s">
        <v>21</v>
      </c>
      <c r="B77" s="15" t="s">
        <v>99</v>
      </c>
      <c r="C77" s="70" t="s">
        <v>9</v>
      </c>
      <c r="D77" s="12">
        <v>40</v>
      </c>
      <c r="E77" s="12"/>
      <c r="F77" s="13">
        <f>D77*E77</f>
        <v>0</v>
      </c>
    </row>
    <row r="78" spans="1:6" ht="12.75">
      <c r="A78" s="20"/>
      <c r="B78" s="15"/>
      <c r="C78" s="70"/>
      <c r="D78" s="12"/>
      <c r="E78" s="12"/>
      <c r="F78" s="13"/>
    </row>
    <row r="79" spans="1:6" ht="25.5">
      <c r="A79" s="20" t="s">
        <v>22</v>
      </c>
      <c r="B79" s="15" t="s">
        <v>57</v>
      </c>
      <c r="C79" s="70" t="s">
        <v>9</v>
      </c>
      <c r="D79" s="12">
        <v>40</v>
      </c>
      <c r="E79" s="12"/>
      <c r="F79" s="13">
        <f>D79*E79</f>
        <v>0</v>
      </c>
    </row>
    <row r="80" spans="1:6" ht="12.75">
      <c r="A80" s="20"/>
      <c r="B80" s="15"/>
      <c r="C80" s="70"/>
      <c r="D80" s="12"/>
      <c r="E80" s="12"/>
      <c r="F80" s="13"/>
    </row>
    <row r="81" spans="1:6" ht="12.75">
      <c r="A81" s="52" t="s">
        <v>23</v>
      </c>
      <c r="B81" s="53" t="s">
        <v>58</v>
      </c>
      <c r="C81" s="47" t="s">
        <v>9</v>
      </c>
      <c r="D81" s="33">
        <v>40</v>
      </c>
      <c r="E81" s="33"/>
      <c r="F81" s="13">
        <f>D81*E81</f>
        <v>0</v>
      </c>
    </row>
    <row r="82" spans="1:6" ht="12.75">
      <c r="A82" s="52"/>
      <c r="B82" s="53"/>
      <c r="C82" s="47"/>
      <c r="D82" s="33"/>
      <c r="E82" s="33"/>
      <c r="F82" s="13"/>
    </row>
    <row r="83" spans="1:6" ht="12.75">
      <c r="A83" s="20" t="s">
        <v>24</v>
      </c>
      <c r="B83" s="15" t="s">
        <v>100</v>
      </c>
      <c r="C83" s="70" t="s">
        <v>9</v>
      </c>
      <c r="D83" s="12">
        <v>40</v>
      </c>
      <c r="E83" s="12"/>
      <c r="F83" s="13">
        <f>D83*E83</f>
        <v>0</v>
      </c>
    </row>
    <row r="84" spans="1:6" ht="12.75">
      <c r="A84" s="20"/>
      <c r="B84" s="15"/>
      <c r="C84" s="70"/>
      <c r="D84" s="12"/>
      <c r="E84" s="12"/>
      <c r="F84" s="13"/>
    </row>
    <row r="85" spans="1:6" ht="25.5">
      <c r="A85" s="20" t="s">
        <v>25</v>
      </c>
      <c r="B85" s="15" t="s">
        <v>101</v>
      </c>
      <c r="C85" s="70" t="s">
        <v>48</v>
      </c>
      <c r="D85" s="12">
        <v>33</v>
      </c>
      <c r="E85" s="12"/>
      <c r="F85" s="13">
        <f>D85*E85</f>
        <v>0</v>
      </c>
    </row>
    <row r="86" spans="1:6" ht="12.75">
      <c r="A86" s="20"/>
      <c r="B86" s="15"/>
      <c r="C86" s="70"/>
      <c r="D86" s="12"/>
      <c r="E86" s="12"/>
      <c r="F86" s="13"/>
    </row>
    <row r="87" spans="1:6" ht="12.75">
      <c r="A87" s="52" t="s">
        <v>32</v>
      </c>
      <c r="B87" s="53" t="s">
        <v>46</v>
      </c>
      <c r="C87" s="47" t="s">
        <v>9</v>
      </c>
      <c r="D87" s="33">
        <v>101.04</v>
      </c>
      <c r="E87" s="33"/>
      <c r="F87" s="13">
        <f>D87*E87</f>
        <v>0</v>
      </c>
    </row>
    <row r="88" spans="1:6" ht="12.75">
      <c r="A88" s="52"/>
      <c r="B88" s="53"/>
      <c r="C88" s="47"/>
      <c r="D88" s="33"/>
      <c r="E88" s="33"/>
      <c r="F88" s="13"/>
    </row>
    <row r="89" spans="1:6" ht="12.75">
      <c r="A89" s="20" t="s">
        <v>33</v>
      </c>
      <c r="B89" s="15" t="s">
        <v>47</v>
      </c>
      <c r="C89" s="70" t="s">
        <v>9</v>
      </c>
      <c r="D89" s="12">
        <v>141.04</v>
      </c>
      <c r="E89" s="12"/>
      <c r="F89" s="13">
        <f>D89*E89</f>
        <v>0</v>
      </c>
    </row>
    <row r="90" spans="1:6" ht="12.75">
      <c r="A90" s="20"/>
      <c r="B90" s="15"/>
      <c r="C90" s="70"/>
      <c r="D90" s="12"/>
      <c r="E90" s="12"/>
      <c r="F90" s="13"/>
    </row>
    <row r="91" spans="1:6" ht="12.75">
      <c r="A91" s="20" t="s">
        <v>34</v>
      </c>
      <c r="B91" s="15" t="s">
        <v>102</v>
      </c>
      <c r="C91" s="70" t="s">
        <v>49</v>
      </c>
      <c r="D91" s="12">
        <v>1</v>
      </c>
      <c r="E91" s="12"/>
      <c r="F91" s="13">
        <f>D91*E91</f>
        <v>0</v>
      </c>
    </row>
    <row r="92" spans="1:6" ht="12.75">
      <c r="A92" s="20"/>
      <c r="B92" s="15"/>
      <c r="C92" s="70"/>
      <c r="D92" s="12"/>
      <c r="E92" s="12"/>
      <c r="F92" s="13"/>
    </row>
    <row r="93" spans="1:6" ht="25.5">
      <c r="A93" s="52" t="s">
        <v>35</v>
      </c>
      <c r="B93" s="53" t="s">
        <v>62</v>
      </c>
      <c r="C93" s="47" t="s">
        <v>49</v>
      </c>
      <c r="D93" s="33">
        <v>3</v>
      </c>
      <c r="E93" s="33"/>
      <c r="F93" s="13">
        <f>D93*E93</f>
        <v>0</v>
      </c>
    </row>
    <row r="94" spans="1:6" ht="12.75">
      <c r="A94" s="52"/>
      <c r="B94" s="53"/>
      <c r="C94" s="47"/>
      <c r="D94" s="33"/>
      <c r="E94" s="33"/>
      <c r="F94" s="13"/>
    </row>
    <row r="95" spans="1:6" ht="25.5">
      <c r="A95" s="20" t="s">
        <v>36</v>
      </c>
      <c r="B95" s="15" t="s">
        <v>103</v>
      </c>
      <c r="C95" s="70" t="s">
        <v>49</v>
      </c>
      <c r="D95" s="12">
        <v>3</v>
      </c>
      <c r="E95" s="12"/>
      <c r="F95" s="13">
        <f>D95*E95</f>
        <v>0</v>
      </c>
    </row>
    <row r="96" spans="1:2" ht="12.75">
      <c r="A96" s="54"/>
      <c r="B96" s="57"/>
    </row>
    <row r="97" spans="1:6" ht="12.75">
      <c r="A97" s="59"/>
      <c r="B97" s="60" t="s">
        <v>19</v>
      </c>
      <c r="C97" s="61"/>
      <c r="D97" s="62"/>
      <c r="E97" s="62"/>
      <c r="F97" s="63">
        <f>SUM(F77:F95)</f>
        <v>0</v>
      </c>
    </row>
    <row r="99" spans="1:6" ht="12.75">
      <c r="A99" s="77" t="s">
        <v>37</v>
      </c>
      <c r="B99" s="78" t="s">
        <v>38</v>
      </c>
      <c r="C99" s="64" t="s">
        <v>39</v>
      </c>
      <c r="D99" s="64" t="s">
        <v>40</v>
      </c>
      <c r="E99" s="64" t="s">
        <v>41</v>
      </c>
      <c r="F99" s="64" t="s">
        <v>42</v>
      </c>
    </row>
    <row r="100" spans="1:6" ht="12.75">
      <c r="A100" s="38"/>
      <c r="B100" s="39"/>
      <c r="C100" s="64"/>
      <c r="D100" s="64"/>
      <c r="E100" s="64"/>
      <c r="F100"/>
    </row>
    <row r="101" spans="1:6" ht="25.5">
      <c r="A101" s="38" t="s">
        <v>104</v>
      </c>
      <c r="B101" s="39" t="s">
        <v>116</v>
      </c>
      <c r="C101" s="47"/>
      <c r="D101" s="33"/>
      <c r="E101" s="33"/>
      <c r="F101"/>
    </row>
    <row r="102" spans="3:6" ht="12.75">
      <c r="C102" s="47"/>
      <c r="D102" s="33"/>
      <c r="E102" s="33"/>
      <c r="F102"/>
    </row>
    <row r="103" spans="1:6" ht="25.5">
      <c r="A103" s="20" t="s">
        <v>21</v>
      </c>
      <c r="B103" s="15" t="s">
        <v>56</v>
      </c>
      <c r="C103" s="70" t="s">
        <v>9</v>
      </c>
      <c r="D103" s="12">
        <v>18</v>
      </c>
      <c r="E103" s="12"/>
      <c r="F103" s="13">
        <f>D103*E103</f>
        <v>0</v>
      </c>
    </row>
    <row r="104" spans="1:6" ht="12.75">
      <c r="A104" s="20"/>
      <c r="B104" s="15"/>
      <c r="C104" s="70"/>
      <c r="D104" s="12"/>
      <c r="E104" s="12"/>
      <c r="F104" s="13"/>
    </row>
    <row r="105" spans="1:6" ht="25.5">
      <c r="A105" s="20" t="s">
        <v>22</v>
      </c>
      <c r="B105" s="15" t="s">
        <v>57</v>
      </c>
      <c r="C105" s="70" t="s">
        <v>9</v>
      </c>
      <c r="D105" s="12">
        <v>18</v>
      </c>
      <c r="E105" s="12"/>
      <c r="F105" s="13">
        <f>D105*E105</f>
        <v>0</v>
      </c>
    </row>
    <row r="106" spans="1:6" ht="12.75">
      <c r="A106" s="20"/>
      <c r="B106" s="15"/>
      <c r="C106" s="70"/>
      <c r="D106" s="12"/>
      <c r="E106" s="12"/>
      <c r="F106" s="13"/>
    </row>
    <row r="107" spans="1:6" ht="12.75">
      <c r="A107" s="52" t="s">
        <v>23</v>
      </c>
      <c r="B107" s="53" t="s">
        <v>58</v>
      </c>
      <c r="C107" s="47" t="s">
        <v>9</v>
      </c>
      <c r="D107" s="33">
        <v>18</v>
      </c>
      <c r="E107" s="33"/>
      <c r="F107" s="13">
        <f>D107*E107</f>
        <v>0</v>
      </c>
    </row>
    <row r="108" spans="1:6" ht="12.75">
      <c r="A108" s="52"/>
      <c r="B108" s="53"/>
      <c r="C108" s="47"/>
      <c r="D108" s="33"/>
      <c r="E108" s="33"/>
      <c r="F108" s="13"/>
    </row>
    <row r="109" spans="1:6" ht="38.25">
      <c r="A109" s="20" t="s">
        <v>24</v>
      </c>
      <c r="B109" s="15" t="s">
        <v>105</v>
      </c>
      <c r="C109" s="70" t="s">
        <v>9</v>
      </c>
      <c r="D109" s="12">
        <v>18</v>
      </c>
      <c r="E109" s="12"/>
      <c r="F109" s="13">
        <f>D109*E109</f>
        <v>0</v>
      </c>
    </row>
    <row r="110" spans="1:6" ht="12.75">
      <c r="A110" s="20"/>
      <c r="B110" s="15"/>
      <c r="C110" s="70"/>
      <c r="D110" s="12"/>
      <c r="E110" s="12"/>
      <c r="F110" s="13"/>
    </row>
    <row r="111" spans="1:6" ht="25.5">
      <c r="A111" s="20" t="s">
        <v>25</v>
      </c>
      <c r="B111" s="15" t="s">
        <v>60</v>
      </c>
      <c r="C111" s="70" t="s">
        <v>48</v>
      </c>
      <c r="D111" s="12">
        <v>16</v>
      </c>
      <c r="E111" s="12"/>
      <c r="F111" s="13">
        <f>D111*E111</f>
        <v>0</v>
      </c>
    </row>
    <row r="112" spans="1:6" ht="12.75">
      <c r="A112" s="20"/>
      <c r="B112" s="15"/>
      <c r="C112" s="70"/>
      <c r="D112" s="12"/>
      <c r="E112" s="12"/>
      <c r="F112" s="13"/>
    </row>
    <row r="113" spans="1:6" ht="12.75">
      <c r="A113" s="52" t="s">
        <v>32</v>
      </c>
      <c r="B113" s="53" t="s">
        <v>46</v>
      </c>
      <c r="C113" s="47" t="s">
        <v>9</v>
      </c>
      <c r="D113" s="33">
        <v>46.56</v>
      </c>
      <c r="E113" s="33"/>
      <c r="F113" s="13">
        <f>D113*E113</f>
        <v>0</v>
      </c>
    </row>
    <row r="114" spans="1:6" ht="12.75">
      <c r="A114" s="52"/>
      <c r="B114" s="53"/>
      <c r="C114" s="47"/>
      <c r="D114" s="33"/>
      <c r="E114" s="33"/>
      <c r="F114" s="13"/>
    </row>
    <row r="115" spans="1:6" ht="12.75">
      <c r="A115" s="20" t="s">
        <v>33</v>
      </c>
      <c r="B115" s="15" t="s">
        <v>47</v>
      </c>
      <c r="C115" s="70" t="s">
        <v>9</v>
      </c>
      <c r="D115" s="12">
        <v>64.56</v>
      </c>
      <c r="E115" s="12"/>
      <c r="F115" s="13">
        <f>D115*E115</f>
        <v>0</v>
      </c>
    </row>
    <row r="116" spans="1:6" ht="12.75">
      <c r="A116" s="20"/>
      <c r="B116" s="15"/>
      <c r="C116" s="70"/>
      <c r="D116" s="12"/>
      <c r="E116" s="12"/>
      <c r="F116" s="13"/>
    </row>
    <row r="117" spans="1:6" ht="12.75">
      <c r="A117" s="20" t="s">
        <v>34</v>
      </c>
      <c r="B117" s="15" t="s">
        <v>61</v>
      </c>
      <c r="C117" s="70" t="s">
        <v>49</v>
      </c>
      <c r="D117" s="12">
        <v>2</v>
      </c>
      <c r="E117" s="12"/>
      <c r="F117" s="13">
        <f>D117*E117</f>
        <v>0</v>
      </c>
    </row>
    <row r="118" spans="1:6" ht="12.75">
      <c r="A118" s="20"/>
      <c r="B118" s="15"/>
      <c r="C118" s="70"/>
      <c r="D118" s="12"/>
      <c r="E118" s="12"/>
      <c r="F118" s="13"/>
    </row>
    <row r="119" spans="1:6" ht="25.5">
      <c r="A119" s="52" t="s">
        <v>35</v>
      </c>
      <c r="B119" s="53" t="s">
        <v>62</v>
      </c>
      <c r="C119" s="47" t="s">
        <v>49</v>
      </c>
      <c r="D119" s="33">
        <v>1</v>
      </c>
      <c r="E119" s="33"/>
      <c r="F119" s="13">
        <f>D119*E119</f>
        <v>0</v>
      </c>
    </row>
    <row r="120" spans="1:6" ht="12.75">
      <c r="A120" s="52"/>
      <c r="B120" s="53"/>
      <c r="C120" s="47"/>
      <c r="D120" s="33"/>
      <c r="E120" s="33"/>
      <c r="F120" s="13"/>
    </row>
    <row r="121" spans="1:6" ht="25.5">
      <c r="A121" s="20" t="s">
        <v>36</v>
      </c>
      <c r="B121" s="15" t="s">
        <v>106</v>
      </c>
      <c r="C121" s="70" t="s">
        <v>49</v>
      </c>
      <c r="D121" s="12">
        <v>1</v>
      </c>
      <c r="E121" s="12"/>
      <c r="F121" s="13">
        <f>D121*E121</f>
        <v>0</v>
      </c>
    </row>
    <row r="122" spans="1:6" ht="12.75">
      <c r="A122" s="20"/>
      <c r="B122" s="15"/>
      <c r="C122" s="70"/>
      <c r="D122" s="12"/>
      <c r="E122" s="12"/>
      <c r="F122" s="13"/>
    </row>
    <row r="123" spans="1:6" ht="25.5">
      <c r="A123" s="20" t="s">
        <v>64</v>
      </c>
      <c r="B123" s="15" t="s">
        <v>107</v>
      </c>
      <c r="C123" s="70" t="s">
        <v>49</v>
      </c>
      <c r="D123" s="12">
        <v>3</v>
      </c>
      <c r="E123" s="12"/>
      <c r="F123" s="13">
        <f>D123*E123</f>
        <v>0</v>
      </c>
    </row>
    <row r="124" spans="1:6" ht="12.75">
      <c r="A124" s="20"/>
      <c r="B124" s="15"/>
      <c r="C124" s="70"/>
      <c r="D124" s="12"/>
      <c r="E124" s="12"/>
      <c r="F124" s="13"/>
    </row>
    <row r="125" spans="1:6" ht="25.5">
      <c r="A125" s="20" t="s">
        <v>65</v>
      </c>
      <c r="B125" s="15" t="s">
        <v>108</v>
      </c>
      <c r="C125" s="70" t="s">
        <v>49</v>
      </c>
      <c r="D125" s="12">
        <v>3</v>
      </c>
      <c r="E125" s="12"/>
      <c r="F125" s="13">
        <f>D125*E125</f>
        <v>0</v>
      </c>
    </row>
    <row r="126" spans="1:6" ht="12.75">
      <c r="A126" s="20"/>
      <c r="B126" s="15"/>
      <c r="C126" s="70"/>
      <c r="D126" s="12"/>
      <c r="E126" s="12"/>
      <c r="F126" s="13"/>
    </row>
    <row r="127" spans="1:6" ht="25.5">
      <c r="A127" s="52" t="s">
        <v>66</v>
      </c>
      <c r="B127" s="53" t="s">
        <v>109</v>
      </c>
      <c r="C127" s="47" t="s">
        <v>49</v>
      </c>
      <c r="D127" s="33">
        <v>3</v>
      </c>
      <c r="E127" s="33"/>
      <c r="F127" s="13">
        <f>D127*E127</f>
        <v>0</v>
      </c>
    </row>
    <row r="128" spans="1:6" ht="12.75">
      <c r="A128" s="52"/>
      <c r="B128" s="53"/>
      <c r="C128" s="47"/>
      <c r="D128" s="33"/>
      <c r="E128" s="33"/>
      <c r="F128" s="13"/>
    </row>
    <row r="129" spans="1:6" ht="25.5">
      <c r="A129" s="20" t="s">
        <v>67</v>
      </c>
      <c r="B129" s="15" t="s">
        <v>110</v>
      </c>
      <c r="C129" s="70" t="s">
        <v>49</v>
      </c>
      <c r="D129" s="12">
        <v>3</v>
      </c>
      <c r="E129" s="12"/>
      <c r="F129" s="13">
        <f>D129*E129</f>
        <v>0</v>
      </c>
    </row>
    <row r="130" spans="1:6" ht="12.75">
      <c r="A130" s="20"/>
      <c r="B130" s="15"/>
      <c r="C130" s="70"/>
      <c r="D130" s="12"/>
      <c r="E130" s="12"/>
      <c r="F130" s="13"/>
    </row>
    <row r="131" spans="1:6" ht="51">
      <c r="A131" s="20" t="s">
        <v>68</v>
      </c>
      <c r="B131" s="15" t="s">
        <v>111</v>
      </c>
      <c r="C131" s="70" t="s">
        <v>49</v>
      </c>
      <c r="D131" s="12">
        <v>2</v>
      </c>
      <c r="E131" s="12"/>
      <c r="F131" s="13">
        <f>D131*E131</f>
        <v>0</v>
      </c>
    </row>
    <row r="132" spans="1:6" ht="12.75">
      <c r="A132" s="20"/>
      <c r="B132" s="15"/>
      <c r="C132" s="70"/>
      <c r="D132" s="12"/>
      <c r="E132" s="12"/>
      <c r="F132" s="13"/>
    </row>
    <row r="133" spans="1:6" ht="25.5">
      <c r="A133" s="52" t="s">
        <v>69</v>
      </c>
      <c r="B133" s="53" t="s">
        <v>112</v>
      </c>
      <c r="C133" s="47" t="s">
        <v>49</v>
      </c>
      <c r="D133" s="33">
        <v>1</v>
      </c>
      <c r="E133" s="33"/>
      <c r="F133" s="13">
        <f>D133*E133</f>
        <v>0</v>
      </c>
    </row>
    <row r="134" spans="1:6" ht="12.75">
      <c r="A134" s="52"/>
      <c r="B134" s="53"/>
      <c r="C134" s="47"/>
      <c r="D134" s="33"/>
      <c r="E134" s="33"/>
      <c r="F134" s="13"/>
    </row>
    <row r="135" spans="1:6" ht="51">
      <c r="A135" s="20" t="s">
        <v>70</v>
      </c>
      <c r="B135" s="15" t="s">
        <v>113</v>
      </c>
      <c r="C135" s="70" t="s">
        <v>49</v>
      </c>
      <c r="D135" s="12">
        <v>1</v>
      </c>
      <c r="E135" s="12"/>
      <c r="F135" s="13">
        <f>D135*E135</f>
        <v>0</v>
      </c>
    </row>
    <row r="136" spans="1:2" ht="12.75">
      <c r="A136" s="54"/>
      <c r="B136" s="57"/>
    </row>
    <row r="137" spans="1:6" ht="12.75">
      <c r="A137" s="59"/>
      <c r="B137" s="60" t="s">
        <v>19</v>
      </c>
      <c r="C137" s="61"/>
      <c r="D137" s="62"/>
      <c r="E137" s="62"/>
      <c r="F137" s="63">
        <f>SUM(F103:F135)</f>
        <v>0</v>
      </c>
    </row>
    <row r="139" spans="1:6" ht="12.75">
      <c r="A139" s="77" t="s">
        <v>37</v>
      </c>
      <c r="B139" s="78" t="s">
        <v>38</v>
      </c>
      <c r="C139" s="64" t="s">
        <v>39</v>
      </c>
      <c r="D139" s="64" t="s">
        <v>40</v>
      </c>
      <c r="E139" s="64" t="s">
        <v>41</v>
      </c>
      <c r="F139" s="64" t="s">
        <v>42</v>
      </c>
    </row>
    <row r="140" spans="1:6" ht="12.75">
      <c r="A140" s="38"/>
      <c r="B140" s="39"/>
      <c r="C140" s="64"/>
      <c r="D140" s="64"/>
      <c r="E140" s="64"/>
      <c r="F140"/>
    </row>
    <row r="141" spans="1:6" ht="25.5">
      <c r="A141" s="38" t="s">
        <v>114</v>
      </c>
      <c r="B141" s="39" t="s">
        <v>115</v>
      </c>
      <c r="C141" s="47"/>
      <c r="D141" s="33"/>
      <c r="E141" s="33"/>
      <c r="F141"/>
    </row>
    <row r="142" spans="3:6" ht="12.75">
      <c r="C142" s="47"/>
      <c r="D142" s="33"/>
      <c r="E142" s="33"/>
      <c r="F142"/>
    </row>
    <row r="143" spans="1:6" ht="25.5">
      <c r="A143" s="20" t="s">
        <v>21</v>
      </c>
      <c r="B143" s="15" t="s">
        <v>56</v>
      </c>
      <c r="C143" s="70" t="s">
        <v>9</v>
      </c>
      <c r="D143" s="12">
        <v>20</v>
      </c>
      <c r="E143" s="12"/>
      <c r="F143" s="13">
        <f>D143*E143</f>
        <v>0</v>
      </c>
    </row>
    <row r="144" spans="1:6" ht="12.75">
      <c r="A144" s="20"/>
      <c r="B144" s="15"/>
      <c r="C144" s="70"/>
      <c r="D144" s="12"/>
      <c r="E144" s="12"/>
      <c r="F144" s="13"/>
    </row>
    <row r="145" spans="1:6" ht="25.5">
      <c r="A145" s="20" t="s">
        <v>22</v>
      </c>
      <c r="B145" s="15" t="s">
        <v>57</v>
      </c>
      <c r="C145" s="70" t="s">
        <v>9</v>
      </c>
      <c r="D145" s="12">
        <v>20</v>
      </c>
      <c r="E145" s="12"/>
      <c r="F145" s="13">
        <f>D145*E145</f>
        <v>0</v>
      </c>
    </row>
    <row r="146" spans="1:6" ht="12.75">
      <c r="A146" s="20"/>
      <c r="B146" s="15"/>
      <c r="C146" s="70"/>
      <c r="D146" s="12"/>
      <c r="E146" s="12"/>
      <c r="F146" s="13"/>
    </row>
    <row r="147" spans="1:6" ht="12.75">
      <c r="A147" s="52" t="s">
        <v>23</v>
      </c>
      <c r="B147" s="53" t="s">
        <v>58</v>
      </c>
      <c r="C147" s="47" t="s">
        <v>9</v>
      </c>
      <c r="D147" s="33">
        <v>20</v>
      </c>
      <c r="E147" s="33"/>
      <c r="F147" s="13">
        <f>D147*E147</f>
        <v>0</v>
      </c>
    </row>
    <row r="148" spans="1:6" ht="12.75">
      <c r="A148" s="52"/>
      <c r="B148" s="53"/>
      <c r="C148" s="47"/>
      <c r="D148" s="33"/>
      <c r="E148" s="33"/>
      <c r="F148" s="13"/>
    </row>
    <row r="149" spans="1:6" ht="38.25">
      <c r="A149" s="20" t="s">
        <v>24</v>
      </c>
      <c r="B149" s="15" t="s">
        <v>105</v>
      </c>
      <c r="C149" s="70" t="s">
        <v>9</v>
      </c>
      <c r="D149" s="12">
        <v>20</v>
      </c>
      <c r="E149" s="12"/>
      <c r="F149" s="13">
        <f>D149*E149</f>
        <v>0</v>
      </c>
    </row>
    <row r="150" spans="1:6" ht="12.75">
      <c r="A150" s="20"/>
      <c r="B150" s="15"/>
      <c r="C150" s="70"/>
      <c r="D150" s="12"/>
      <c r="E150" s="12"/>
      <c r="F150" s="13"/>
    </row>
    <row r="151" spans="1:6" ht="25.5">
      <c r="A151" s="20" t="s">
        <v>25</v>
      </c>
      <c r="B151" s="15" t="s">
        <v>60</v>
      </c>
      <c r="C151" s="70" t="s">
        <v>48</v>
      </c>
      <c r="D151" s="12">
        <v>18</v>
      </c>
      <c r="E151" s="12"/>
      <c r="F151" s="13">
        <f>D151*E151</f>
        <v>0</v>
      </c>
    </row>
    <row r="152" spans="1:6" ht="12.75">
      <c r="A152" s="20"/>
      <c r="B152" s="15"/>
      <c r="C152" s="70"/>
      <c r="D152" s="12"/>
      <c r="E152" s="12"/>
      <c r="F152" s="13"/>
    </row>
    <row r="153" spans="1:6" ht="12.75">
      <c r="A153" s="52" t="s">
        <v>32</v>
      </c>
      <c r="B153" s="53" t="s">
        <v>46</v>
      </c>
      <c r="C153" s="47" t="s">
        <v>9</v>
      </c>
      <c r="D153" s="33">
        <v>52.56</v>
      </c>
      <c r="E153" s="33"/>
      <c r="F153" s="13">
        <f>D153*E153</f>
        <v>0</v>
      </c>
    </row>
    <row r="154" spans="1:6" ht="12.75">
      <c r="A154" s="52"/>
      <c r="B154" s="53"/>
      <c r="C154" s="47"/>
      <c r="D154" s="33"/>
      <c r="E154" s="33"/>
      <c r="F154" s="13"/>
    </row>
    <row r="155" spans="1:6" ht="12.75">
      <c r="A155" s="20" t="s">
        <v>33</v>
      </c>
      <c r="B155" s="15" t="s">
        <v>47</v>
      </c>
      <c r="C155" s="70" t="s">
        <v>9</v>
      </c>
      <c r="D155" s="12">
        <v>72.56</v>
      </c>
      <c r="E155" s="12"/>
      <c r="F155" s="13">
        <f>D155*E155</f>
        <v>0</v>
      </c>
    </row>
    <row r="156" spans="1:6" ht="12.75">
      <c r="A156" s="20"/>
      <c r="B156" s="15"/>
      <c r="C156" s="70"/>
      <c r="D156" s="12"/>
      <c r="E156" s="12"/>
      <c r="F156" s="13"/>
    </row>
    <row r="157" spans="1:6" ht="12.75">
      <c r="A157" s="20" t="s">
        <v>34</v>
      </c>
      <c r="B157" s="15" t="s">
        <v>61</v>
      </c>
      <c r="C157" s="70" t="s">
        <v>49</v>
      </c>
      <c r="D157" s="12">
        <v>1</v>
      </c>
      <c r="E157" s="12"/>
      <c r="F157" s="13">
        <f>D157*E157</f>
        <v>0</v>
      </c>
    </row>
    <row r="158" spans="1:6" ht="12.75">
      <c r="A158" s="20"/>
      <c r="B158" s="15"/>
      <c r="C158" s="70"/>
      <c r="D158" s="12"/>
      <c r="E158" s="12"/>
      <c r="F158" s="13"/>
    </row>
    <row r="159" spans="1:6" ht="25.5">
      <c r="A159" s="52" t="s">
        <v>35</v>
      </c>
      <c r="B159" s="53" t="s">
        <v>62</v>
      </c>
      <c r="C159" s="47" t="s">
        <v>49</v>
      </c>
      <c r="D159" s="33">
        <v>1</v>
      </c>
      <c r="E159" s="33"/>
      <c r="F159" s="13">
        <f>D159*E159</f>
        <v>0</v>
      </c>
    </row>
    <row r="160" spans="1:6" ht="12.75">
      <c r="A160" s="52"/>
      <c r="B160" s="53"/>
      <c r="C160" s="47"/>
      <c r="D160" s="33"/>
      <c r="E160" s="33"/>
      <c r="F160" s="13"/>
    </row>
    <row r="161" spans="1:6" ht="25.5">
      <c r="A161" s="20" t="s">
        <v>36</v>
      </c>
      <c r="B161" s="15" t="s">
        <v>106</v>
      </c>
      <c r="C161" s="70" t="s">
        <v>49</v>
      </c>
      <c r="D161" s="12">
        <v>1</v>
      </c>
      <c r="E161" s="12"/>
      <c r="F161" s="13">
        <f>D161*E161</f>
        <v>0</v>
      </c>
    </row>
    <row r="162" spans="1:6" ht="12.75">
      <c r="A162" s="20"/>
      <c r="B162" s="15"/>
      <c r="C162" s="70"/>
      <c r="D162" s="12"/>
      <c r="E162" s="12"/>
      <c r="F162" s="13"/>
    </row>
    <row r="163" spans="1:6" ht="25.5">
      <c r="A163" s="20" t="s">
        <v>64</v>
      </c>
      <c r="B163" s="15" t="s">
        <v>117</v>
      </c>
      <c r="C163" s="70" t="s">
        <v>9</v>
      </c>
      <c r="D163" s="12">
        <v>15</v>
      </c>
      <c r="E163" s="12"/>
      <c r="F163" s="13">
        <f>D163*E163</f>
        <v>0</v>
      </c>
    </row>
    <row r="164" spans="1:6" ht="12.75">
      <c r="A164" s="20"/>
      <c r="B164" s="15"/>
      <c r="C164" s="70"/>
      <c r="D164" s="12"/>
      <c r="E164" s="12"/>
      <c r="F164" s="13"/>
    </row>
    <row r="165" spans="1:6" ht="25.5">
      <c r="A165" s="20" t="s">
        <v>65</v>
      </c>
      <c r="B165" s="15" t="s">
        <v>107</v>
      </c>
      <c r="C165" s="70" t="s">
        <v>49</v>
      </c>
      <c r="D165" s="12">
        <v>3</v>
      </c>
      <c r="E165" s="12"/>
      <c r="F165" s="13">
        <f>D165*E165</f>
        <v>0</v>
      </c>
    </row>
    <row r="166" spans="1:6" ht="12.75">
      <c r="A166" s="20"/>
      <c r="B166" s="15"/>
      <c r="C166" s="70"/>
      <c r="D166" s="12"/>
      <c r="E166" s="12"/>
      <c r="F166" s="13"/>
    </row>
    <row r="167" spans="1:6" ht="25.5">
      <c r="A167" s="52" t="s">
        <v>66</v>
      </c>
      <c r="B167" s="15" t="s">
        <v>108</v>
      </c>
      <c r="C167" s="70" t="s">
        <v>49</v>
      </c>
      <c r="D167" s="12">
        <v>3</v>
      </c>
      <c r="E167" s="12"/>
      <c r="F167" s="13">
        <f>D167*E167</f>
        <v>0</v>
      </c>
    </row>
    <row r="168" spans="1:6" ht="12.75">
      <c r="A168" s="52"/>
      <c r="B168" s="15"/>
      <c r="C168" s="70"/>
      <c r="D168" s="12"/>
      <c r="E168" s="12"/>
      <c r="F168" s="13"/>
    </row>
    <row r="169" spans="1:6" ht="25.5">
      <c r="A169" s="20" t="s">
        <v>67</v>
      </c>
      <c r="B169" s="53" t="s">
        <v>109</v>
      </c>
      <c r="C169" s="47" t="s">
        <v>49</v>
      </c>
      <c r="D169" s="33">
        <v>3</v>
      </c>
      <c r="E169" s="33"/>
      <c r="F169" s="13">
        <f>D169*E169</f>
        <v>0</v>
      </c>
    </row>
    <row r="170" spans="1:6" ht="12.75">
      <c r="A170" s="20"/>
      <c r="B170" s="53"/>
      <c r="C170" s="47"/>
      <c r="D170" s="33"/>
      <c r="E170" s="33"/>
      <c r="F170" s="13"/>
    </row>
    <row r="171" spans="1:6" ht="25.5">
      <c r="A171" s="20" t="s">
        <v>68</v>
      </c>
      <c r="B171" s="15" t="s">
        <v>110</v>
      </c>
      <c r="C171" s="70" t="s">
        <v>49</v>
      </c>
      <c r="D171" s="12">
        <v>3</v>
      </c>
      <c r="E171" s="12"/>
      <c r="F171" s="13">
        <f>D171*E171</f>
        <v>0</v>
      </c>
    </row>
    <row r="172" spans="1:2" ht="12.75">
      <c r="A172" s="54"/>
      <c r="B172" s="57"/>
    </row>
    <row r="173" spans="1:6" ht="12.75">
      <c r="A173" s="59"/>
      <c r="B173" s="60" t="s">
        <v>19</v>
      </c>
      <c r="C173" s="61"/>
      <c r="D173" s="62"/>
      <c r="E173" s="62"/>
      <c r="F173" s="63">
        <f>SUM(F143:F171)</f>
        <v>0</v>
      </c>
    </row>
    <row r="175" spans="1:6" ht="12.75">
      <c r="A175" s="77" t="s">
        <v>37</v>
      </c>
      <c r="B175" s="78" t="s">
        <v>38</v>
      </c>
      <c r="C175" s="64" t="s">
        <v>39</v>
      </c>
      <c r="D175" s="64" t="s">
        <v>40</v>
      </c>
      <c r="E175" s="64" t="s">
        <v>41</v>
      </c>
      <c r="F175" s="64" t="s">
        <v>42</v>
      </c>
    </row>
    <row r="176" spans="1:6" ht="12.75">
      <c r="A176" s="38"/>
      <c r="B176" s="49"/>
      <c r="C176" s="50"/>
      <c r="D176" s="36"/>
      <c r="E176" s="36"/>
      <c r="F176"/>
    </row>
    <row r="177" spans="1:6" ht="38.25">
      <c r="A177" s="38" t="s">
        <v>118</v>
      </c>
      <c r="B177" s="39" t="s">
        <v>119</v>
      </c>
      <c r="C177" s="47"/>
      <c r="D177" s="33"/>
      <c r="E177" s="33"/>
      <c r="F177"/>
    </row>
    <row r="178" spans="1:6" ht="12.75">
      <c r="A178" s="38"/>
      <c r="B178" s="39"/>
      <c r="C178" s="47"/>
      <c r="D178" s="33"/>
      <c r="E178" s="33"/>
      <c r="F178"/>
    </row>
    <row r="179" spans="1:6" ht="12.75">
      <c r="A179" s="54" t="s">
        <v>21</v>
      </c>
      <c r="B179" s="55" t="s">
        <v>50</v>
      </c>
      <c r="C179" s="68" t="s">
        <v>20</v>
      </c>
      <c r="D179" s="33">
        <v>1</v>
      </c>
      <c r="E179" s="48"/>
      <c r="F179" s="13">
        <f>D179*E179</f>
        <v>0</v>
      </c>
    </row>
    <row r="180" spans="1:3" ht="12.75">
      <c r="A180" s="54"/>
      <c r="B180" s="56"/>
      <c r="C180" s="69"/>
    </row>
    <row r="181" spans="1:6" ht="38.25">
      <c r="A181" s="54" t="s">
        <v>22</v>
      </c>
      <c r="B181" s="57" t="s">
        <v>120</v>
      </c>
      <c r="C181" s="68" t="s">
        <v>49</v>
      </c>
      <c r="D181" s="33">
        <v>4</v>
      </c>
      <c r="E181" s="48"/>
      <c r="F181" s="13">
        <f>D181*E181</f>
        <v>0</v>
      </c>
    </row>
    <row r="182" spans="1:6" ht="12.75">
      <c r="A182" s="54"/>
      <c r="B182" s="57"/>
      <c r="C182" s="68"/>
      <c r="D182" s="33"/>
      <c r="E182" s="48"/>
      <c r="F182" s="13"/>
    </row>
    <row r="183" spans="1:6" ht="38.25">
      <c r="A183" s="54" t="s">
        <v>23</v>
      </c>
      <c r="B183" s="57" t="s">
        <v>121</v>
      </c>
      <c r="C183" s="68" t="s">
        <v>48</v>
      </c>
      <c r="D183" s="33">
        <v>4</v>
      </c>
      <c r="E183" s="48"/>
      <c r="F183" s="13">
        <f>D183*E183</f>
        <v>0</v>
      </c>
    </row>
    <row r="184" spans="1:3" ht="12.75">
      <c r="A184" s="54"/>
      <c r="B184" s="56"/>
      <c r="C184" s="69"/>
    </row>
    <row r="185" spans="1:6" ht="25.5">
      <c r="A185" s="54" t="s">
        <v>24</v>
      </c>
      <c r="B185" s="55" t="s">
        <v>122</v>
      </c>
      <c r="C185" s="68" t="s">
        <v>49</v>
      </c>
      <c r="D185" s="33">
        <v>8</v>
      </c>
      <c r="E185" s="48"/>
      <c r="F185" s="13">
        <f>D185*E185</f>
        <v>0</v>
      </c>
    </row>
    <row r="186" spans="1:3" ht="12.75">
      <c r="A186" s="54"/>
      <c r="B186" s="56"/>
      <c r="C186" s="69"/>
    </row>
    <row r="187" spans="1:6" ht="25.5">
      <c r="A187" s="54" t="s">
        <v>25</v>
      </c>
      <c r="B187" s="55" t="s">
        <v>129</v>
      </c>
      <c r="C187" s="68" t="s">
        <v>49</v>
      </c>
      <c r="D187" s="33">
        <v>8</v>
      </c>
      <c r="E187" s="48"/>
      <c r="F187" s="13">
        <f>D187*E187</f>
        <v>0</v>
      </c>
    </row>
    <row r="188" ht="12.75">
      <c r="A188" s="54"/>
    </row>
    <row r="189" spans="1:6" ht="25.5">
      <c r="A189" s="54" t="s">
        <v>32</v>
      </c>
      <c r="B189" s="57" t="s">
        <v>51</v>
      </c>
      <c r="C189" s="68" t="s">
        <v>20</v>
      </c>
      <c r="D189" s="33">
        <v>1</v>
      </c>
      <c r="E189" s="48"/>
      <c r="F189" s="13">
        <f>D189*E189</f>
        <v>0</v>
      </c>
    </row>
    <row r="190" spans="2:6" ht="12.75">
      <c r="B190" s="57"/>
      <c r="C190" s="68"/>
      <c r="D190" s="33"/>
      <c r="E190" s="48"/>
      <c r="F190" s="13"/>
    </row>
    <row r="191" spans="1:6" ht="25.5">
      <c r="A191" s="54" t="s">
        <v>33</v>
      </c>
      <c r="B191" s="57" t="s">
        <v>123</v>
      </c>
      <c r="C191" s="68" t="s">
        <v>48</v>
      </c>
      <c r="D191" s="33">
        <v>20</v>
      </c>
      <c r="E191" s="48"/>
      <c r="F191" s="13">
        <f>D191*E191</f>
        <v>0</v>
      </c>
    </row>
    <row r="192" ht="12.75">
      <c r="A192" s="54"/>
    </row>
    <row r="193" spans="1:6" ht="25.5">
      <c r="A193" s="54" t="s">
        <v>34</v>
      </c>
      <c r="B193" s="57" t="s">
        <v>124</v>
      </c>
      <c r="C193" s="68" t="s">
        <v>48</v>
      </c>
      <c r="D193" s="33">
        <v>45</v>
      </c>
      <c r="E193" s="48"/>
      <c r="F193" s="13">
        <f>D193*E193</f>
        <v>0</v>
      </c>
    </row>
    <row r="194" spans="1:3" ht="12.75">
      <c r="A194" s="54"/>
      <c r="B194" s="56"/>
      <c r="C194" s="69"/>
    </row>
    <row r="195" spans="1:6" ht="38.25">
      <c r="A195" s="54" t="s">
        <v>35</v>
      </c>
      <c r="B195" s="57" t="s">
        <v>125</v>
      </c>
      <c r="C195" s="68" t="s">
        <v>48</v>
      </c>
      <c r="D195" s="33">
        <v>73</v>
      </c>
      <c r="E195" s="48"/>
      <c r="F195" s="13">
        <f>D195*E195</f>
        <v>0</v>
      </c>
    </row>
    <row r="196" spans="1:6" ht="12.75">
      <c r="A196" s="54"/>
      <c r="B196" s="57"/>
      <c r="C196" s="68"/>
      <c r="D196" s="33"/>
      <c r="E196" s="48"/>
      <c r="F196" s="13"/>
    </row>
    <row r="197" spans="1:6" ht="12.75">
      <c r="A197" s="54" t="s">
        <v>36</v>
      </c>
      <c r="B197" s="57" t="s">
        <v>126</v>
      </c>
      <c r="C197" s="68" t="s">
        <v>127</v>
      </c>
      <c r="D197" s="33">
        <v>2</v>
      </c>
      <c r="E197" s="48"/>
      <c r="F197" s="13">
        <f>D197*E197</f>
        <v>0</v>
      </c>
    </row>
    <row r="198" spans="1:6" ht="12.75">
      <c r="A198" s="14"/>
      <c r="B198" s="57"/>
      <c r="C198" s="68"/>
      <c r="D198" s="33"/>
      <c r="E198" s="48"/>
      <c r="F198" s="13"/>
    </row>
    <row r="199" spans="1:6" ht="38.25">
      <c r="A199" s="54" t="s">
        <v>64</v>
      </c>
      <c r="B199" s="57" t="s">
        <v>128</v>
      </c>
      <c r="C199" s="68" t="s">
        <v>20</v>
      </c>
      <c r="D199" s="33">
        <v>1</v>
      </c>
      <c r="E199" s="48"/>
      <c r="F199" s="13">
        <f>D199*E199</f>
        <v>0</v>
      </c>
    </row>
    <row r="200" spans="1:6" ht="12.75">
      <c r="A200" s="54"/>
      <c r="B200" s="57"/>
      <c r="C200" s="68"/>
      <c r="D200" s="33"/>
      <c r="E200" s="48"/>
      <c r="F200" s="13"/>
    </row>
    <row r="201" spans="1:6" ht="12.75">
      <c r="A201" s="54" t="s">
        <v>65</v>
      </c>
      <c r="B201" s="57" t="s">
        <v>52</v>
      </c>
      <c r="C201" s="68" t="s">
        <v>20</v>
      </c>
      <c r="D201" s="33">
        <v>1</v>
      </c>
      <c r="E201" s="48">
        <f>SUM(F179:F200)*0.1</f>
        <v>0</v>
      </c>
      <c r="F201" s="13">
        <f>D201*E201</f>
        <v>0</v>
      </c>
    </row>
    <row r="202" spans="1:2" ht="12.75">
      <c r="A202" s="54"/>
      <c r="B202" s="57"/>
    </row>
    <row r="203" spans="1:6" ht="12.75">
      <c r="A203" s="59"/>
      <c r="B203" s="60" t="s">
        <v>19</v>
      </c>
      <c r="C203" s="61"/>
      <c r="D203" s="62"/>
      <c r="E203" s="62"/>
      <c r="F203" s="63">
        <f>SUM(F179:F201)</f>
        <v>0</v>
      </c>
    </row>
  </sheetData>
  <sheetProtection/>
  <printOptions/>
  <pageMargins left="0.5905511811023623" right="0.5905511811023623" top="0.5905511811023623" bottom="0.3937007874015748" header="0" footer="0"/>
  <pageSetup horizontalDpi="600" verticalDpi="600" orientation="portrait" paperSize="9" scale="65" r:id="rId1"/>
  <headerFooter alignWithMargins="0">
    <oddFooter>&amp;C&amp;P</oddFooter>
  </headerFooter>
  <rowBreaks count="2" manualBreakCount="2">
    <brk id="71" max="5" man="1"/>
    <brk id="1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 12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 - Levojević</dc:creator>
  <cp:keywords/>
  <dc:description/>
  <cp:lastModifiedBy>Direktor - Levojević</cp:lastModifiedBy>
  <cp:lastPrinted>2021-11-25T20:41:40Z</cp:lastPrinted>
  <dcterms:created xsi:type="dcterms:W3CDTF">2003-07-24T06:36:49Z</dcterms:created>
  <dcterms:modified xsi:type="dcterms:W3CDTF">2021-11-26T05:59:52Z</dcterms:modified>
  <cp:category/>
  <cp:version/>
  <cp:contentType/>
  <cp:contentStatus/>
</cp:coreProperties>
</file>