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MarijaK\Documents\SPLETNA STRAN\"/>
    </mc:Choice>
  </mc:AlternateContent>
  <bookViews>
    <workbookView xWindow="0" yWindow="0" windowWidth="7470" windowHeight="2100"/>
  </bookViews>
  <sheets>
    <sheet name="Sklop 1" sheetId="2" r:id="rId1"/>
    <sheet name="Sklop 2" sheetId="3" r:id="rId2"/>
    <sheet name="Sklop 3" sheetId="18" r:id="rId3"/>
    <sheet name="Sklop 4" sheetId="15" r:id="rId4"/>
    <sheet name="Sklop 5" sheetId="16" r:id="rId5"/>
    <sheet name="Sklop 6" sheetId="17" r:id="rId6"/>
    <sheet name="Sklop 7" sheetId="11" r:id="rId7"/>
    <sheet name="Sklop 8" sheetId="12" r:id="rId8"/>
    <sheet name="Sklop 9" sheetId="13" r:id="rId9"/>
    <sheet name="Sklop 10" sheetId="14" r:id="rId10"/>
    <sheet name="Sklop 11" sheetId="19" r:id="rId11"/>
  </sheets>
  <calcPr calcId="162913"/>
</workbook>
</file>

<file path=xl/calcChain.xml><?xml version="1.0" encoding="utf-8"?>
<calcChain xmlns="http://schemas.openxmlformats.org/spreadsheetml/2006/main">
  <c r="K9" i="19" l="1"/>
  <c r="J9" i="19"/>
  <c r="L9" i="19" s="1"/>
  <c r="K8" i="19"/>
  <c r="J8" i="19"/>
  <c r="L8" i="19" s="1"/>
  <c r="K7" i="19"/>
  <c r="J7" i="19"/>
  <c r="L7" i="19" s="1"/>
  <c r="K6" i="19"/>
  <c r="K10" i="19" s="1"/>
  <c r="K11" i="19" s="1"/>
  <c r="J6" i="19"/>
  <c r="L6" i="19" s="1"/>
  <c r="K10" i="14"/>
  <c r="J10" i="14"/>
  <c r="L10" i="14" s="1"/>
  <c r="K9" i="14"/>
  <c r="J9" i="14"/>
  <c r="L9" i="14" s="1"/>
  <c r="K8" i="14"/>
  <c r="J8" i="14"/>
  <c r="L8" i="14" s="1"/>
  <c r="L11" i="14" s="1"/>
  <c r="K7" i="14"/>
  <c r="J7" i="14"/>
  <c r="L7" i="14" s="1"/>
  <c r="K6" i="14"/>
  <c r="K11" i="14" s="1"/>
  <c r="K12" i="14" s="1"/>
  <c r="J6" i="14"/>
  <c r="L6" i="14" s="1"/>
  <c r="K16" i="13"/>
  <c r="J16" i="13"/>
  <c r="L16" i="13" s="1"/>
  <c r="K15" i="13"/>
  <c r="J15" i="13"/>
  <c r="L15" i="13" s="1"/>
  <c r="K14" i="13"/>
  <c r="J14" i="13"/>
  <c r="L14" i="13" s="1"/>
  <c r="K13" i="13"/>
  <c r="J13" i="13"/>
  <c r="L13" i="13" s="1"/>
  <c r="L12" i="13"/>
  <c r="K12" i="13"/>
  <c r="J12" i="13"/>
  <c r="K11" i="13"/>
  <c r="J11" i="13"/>
  <c r="L11" i="13" s="1"/>
  <c r="K10" i="13"/>
  <c r="J10" i="13"/>
  <c r="L10" i="13" s="1"/>
  <c r="K9" i="13"/>
  <c r="J9" i="13"/>
  <c r="L9" i="13" s="1"/>
  <c r="K8" i="13"/>
  <c r="J8" i="13"/>
  <c r="L8" i="13" s="1"/>
  <c r="L7" i="13"/>
  <c r="K7" i="13"/>
  <c r="J7" i="13"/>
  <c r="K6" i="13"/>
  <c r="K17" i="13" s="1"/>
  <c r="J6" i="13"/>
  <c r="L6" i="13" s="1"/>
  <c r="K8" i="12"/>
  <c r="K7" i="12"/>
  <c r="J7" i="12"/>
  <c r="L7" i="12" s="1"/>
  <c r="K6" i="12"/>
  <c r="J6" i="12"/>
  <c r="L6" i="12" s="1"/>
  <c r="K70" i="11"/>
  <c r="J70" i="11"/>
  <c r="L70" i="11" s="1"/>
  <c r="K69" i="11"/>
  <c r="J69" i="11"/>
  <c r="L69" i="11" s="1"/>
  <c r="K68" i="11"/>
  <c r="J68" i="11"/>
  <c r="L68" i="11" s="1"/>
  <c r="K67" i="11"/>
  <c r="J67" i="11"/>
  <c r="L67" i="11" s="1"/>
  <c r="K66" i="11"/>
  <c r="J66" i="11"/>
  <c r="L66" i="11" s="1"/>
  <c r="K65" i="11"/>
  <c r="J65" i="11"/>
  <c r="L65" i="11" s="1"/>
  <c r="K64" i="11"/>
  <c r="J64" i="11"/>
  <c r="L64" i="11" s="1"/>
  <c r="K63" i="11"/>
  <c r="J63" i="11"/>
  <c r="L63" i="11" s="1"/>
  <c r="K62" i="11"/>
  <c r="J62" i="11"/>
  <c r="L62" i="11" s="1"/>
  <c r="K61" i="11"/>
  <c r="J61" i="11"/>
  <c r="L61" i="11" s="1"/>
  <c r="K60" i="11"/>
  <c r="J60" i="11"/>
  <c r="L60" i="11" s="1"/>
  <c r="K59" i="11"/>
  <c r="J59" i="11"/>
  <c r="L59" i="11" s="1"/>
  <c r="K58" i="11"/>
  <c r="J58" i="11"/>
  <c r="L58" i="11" s="1"/>
  <c r="K57" i="11"/>
  <c r="J57" i="11"/>
  <c r="L57" i="11" s="1"/>
  <c r="K56" i="11"/>
  <c r="J56" i="11"/>
  <c r="L56" i="11" s="1"/>
  <c r="K55" i="11"/>
  <c r="J55" i="11"/>
  <c r="L55" i="11" s="1"/>
  <c r="K54" i="11"/>
  <c r="J54" i="11"/>
  <c r="L54" i="11" s="1"/>
  <c r="K53" i="11"/>
  <c r="J53" i="11"/>
  <c r="L53" i="11" s="1"/>
  <c r="K52" i="11"/>
  <c r="J52" i="11"/>
  <c r="L52" i="11" s="1"/>
  <c r="K51" i="11"/>
  <c r="J51" i="11"/>
  <c r="L51" i="11" s="1"/>
  <c r="K50" i="11"/>
  <c r="J50" i="11"/>
  <c r="L50" i="11" s="1"/>
  <c r="K49" i="11"/>
  <c r="J49" i="11"/>
  <c r="L49" i="11" s="1"/>
  <c r="K48" i="11"/>
  <c r="J48" i="11"/>
  <c r="L48" i="11" s="1"/>
  <c r="K47" i="11"/>
  <c r="J47" i="11"/>
  <c r="L47" i="11" s="1"/>
  <c r="K46" i="11"/>
  <c r="J46" i="11"/>
  <c r="L46" i="11" s="1"/>
  <c r="K45" i="11"/>
  <c r="J45" i="11"/>
  <c r="L45" i="11" s="1"/>
  <c r="K44" i="11"/>
  <c r="J44" i="11"/>
  <c r="L44" i="11" s="1"/>
  <c r="K43" i="11"/>
  <c r="J43" i="11"/>
  <c r="L43" i="11" s="1"/>
  <c r="K42" i="11"/>
  <c r="J42" i="11"/>
  <c r="L42" i="11" s="1"/>
  <c r="K41" i="11"/>
  <c r="J41" i="11"/>
  <c r="L41" i="11" s="1"/>
  <c r="K40" i="11"/>
  <c r="J40" i="11"/>
  <c r="L40" i="11" s="1"/>
  <c r="K39" i="11"/>
  <c r="J39" i="11"/>
  <c r="L39" i="11" s="1"/>
  <c r="K38" i="11"/>
  <c r="J38" i="11"/>
  <c r="L38" i="11" s="1"/>
  <c r="K37" i="11"/>
  <c r="J37" i="11"/>
  <c r="L37" i="11" s="1"/>
  <c r="K36" i="11"/>
  <c r="J36" i="11"/>
  <c r="L36" i="11" s="1"/>
  <c r="K35" i="11"/>
  <c r="J35" i="11"/>
  <c r="L35" i="11" s="1"/>
  <c r="K34" i="11"/>
  <c r="J34" i="11"/>
  <c r="L34" i="11" s="1"/>
  <c r="K33" i="11"/>
  <c r="J33" i="11"/>
  <c r="L33" i="11" s="1"/>
  <c r="K32" i="11"/>
  <c r="J32" i="11"/>
  <c r="L32" i="11" s="1"/>
  <c r="K31" i="11"/>
  <c r="J31" i="11"/>
  <c r="L31" i="11" s="1"/>
  <c r="K30" i="11"/>
  <c r="J30" i="11"/>
  <c r="L30" i="11" s="1"/>
  <c r="K29" i="11"/>
  <c r="J29" i="11"/>
  <c r="L29" i="11" s="1"/>
  <c r="K28" i="11"/>
  <c r="J28" i="11"/>
  <c r="L28" i="11" s="1"/>
  <c r="K27" i="11"/>
  <c r="J27" i="11"/>
  <c r="L27" i="11" s="1"/>
  <c r="K26" i="11"/>
  <c r="J26" i="11"/>
  <c r="L26" i="11" s="1"/>
  <c r="K25" i="11"/>
  <c r="J25" i="11"/>
  <c r="L25" i="11" s="1"/>
  <c r="K24" i="11"/>
  <c r="J24" i="11"/>
  <c r="L24" i="11" s="1"/>
  <c r="K23" i="11"/>
  <c r="J23" i="11"/>
  <c r="L23" i="11" s="1"/>
  <c r="K22" i="11"/>
  <c r="J22" i="11"/>
  <c r="L22" i="11" s="1"/>
  <c r="K21" i="11"/>
  <c r="J21" i="11"/>
  <c r="L21" i="11" s="1"/>
  <c r="K20" i="11"/>
  <c r="J20" i="11"/>
  <c r="L20" i="11" s="1"/>
  <c r="K19" i="11"/>
  <c r="J19" i="11"/>
  <c r="L19" i="11" s="1"/>
  <c r="K18" i="11"/>
  <c r="J18" i="11"/>
  <c r="L18" i="11" s="1"/>
  <c r="K17" i="11"/>
  <c r="J17" i="11"/>
  <c r="L17" i="11" s="1"/>
  <c r="K16" i="11"/>
  <c r="J16" i="11"/>
  <c r="L16" i="11" s="1"/>
  <c r="K15" i="11"/>
  <c r="J15" i="11"/>
  <c r="L15" i="11" s="1"/>
  <c r="K14" i="11"/>
  <c r="J14" i="11"/>
  <c r="L14" i="11" s="1"/>
  <c r="L13" i="11"/>
  <c r="K13" i="11"/>
  <c r="J13" i="11"/>
  <c r="K12" i="11"/>
  <c r="J12" i="11"/>
  <c r="L12" i="11" s="1"/>
  <c r="K11" i="11"/>
  <c r="J11" i="11"/>
  <c r="L11" i="11" s="1"/>
  <c r="K10" i="11"/>
  <c r="J10" i="11"/>
  <c r="L10" i="11" s="1"/>
  <c r="L9" i="11"/>
  <c r="K9" i="11"/>
  <c r="K71" i="11" s="1"/>
  <c r="J9" i="11"/>
  <c r="K8" i="11"/>
  <c r="J8" i="11"/>
  <c r="L8" i="11" s="1"/>
  <c r="K7" i="11"/>
  <c r="J7" i="11"/>
  <c r="L7" i="11" s="1"/>
  <c r="K6" i="11"/>
  <c r="J6" i="11"/>
  <c r="L6" i="11" s="1"/>
  <c r="K24" i="17"/>
  <c r="J24" i="17"/>
  <c r="L24" i="17" s="1"/>
  <c r="K23" i="17"/>
  <c r="J23" i="17"/>
  <c r="L23" i="17" s="1"/>
  <c r="K22" i="17"/>
  <c r="J22" i="17"/>
  <c r="L22" i="17" s="1"/>
  <c r="K21" i="17"/>
  <c r="J21" i="17"/>
  <c r="L21" i="17" s="1"/>
  <c r="K20" i="17"/>
  <c r="J20" i="17"/>
  <c r="L20" i="17" s="1"/>
  <c r="K19" i="17"/>
  <c r="J19" i="17"/>
  <c r="L19" i="17" s="1"/>
  <c r="K18" i="17"/>
  <c r="J18" i="17"/>
  <c r="L18" i="17" s="1"/>
  <c r="K17" i="17"/>
  <c r="J17" i="17"/>
  <c r="L17" i="17" s="1"/>
  <c r="K16" i="17"/>
  <c r="J16" i="17"/>
  <c r="L16" i="17" s="1"/>
  <c r="K15" i="17"/>
  <c r="J15" i="17"/>
  <c r="L15" i="17" s="1"/>
  <c r="K14" i="17"/>
  <c r="J14" i="17"/>
  <c r="L14" i="17" s="1"/>
  <c r="K13" i="17"/>
  <c r="J13" i="17"/>
  <c r="L13" i="17" s="1"/>
  <c r="K12" i="17"/>
  <c r="J12" i="17"/>
  <c r="L12" i="17" s="1"/>
  <c r="K11" i="17"/>
  <c r="J11" i="17"/>
  <c r="L11" i="17" s="1"/>
  <c r="K10" i="17"/>
  <c r="J10" i="17"/>
  <c r="L10" i="17" s="1"/>
  <c r="K9" i="17"/>
  <c r="J9" i="17"/>
  <c r="L9" i="17" s="1"/>
  <c r="K8" i="17"/>
  <c r="J8" i="17"/>
  <c r="L8" i="17" s="1"/>
  <c r="K7" i="17"/>
  <c r="J7" i="17"/>
  <c r="L7" i="17" s="1"/>
  <c r="L6" i="17"/>
  <c r="L25" i="17" s="1"/>
  <c r="K6" i="17"/>
  <c r="K25" i="17" s="1"/>
  <c r="J6" i="17"/>
  <c r="K26" i="16"/>
  <c r="J26" i="16"/>
  <c r="L26" i="16" s="1"/>
  <c r="K25" i="16"/>
  <c r="J25" i="16"/>
  <c r="L25" i="16" s="1"/>
  <c r="L24" i="16"/>
  <c r="K24" i="16"/>
  <c r="J24" i="16"/>
  <c r="K23" i="16"/>
  <c r="J23" i="16"/>
  <c r="L23" i="16" s="1"/>
  <c r="K22" i="16"/>
  <c r="J22" i="16"/>
  <c r="L22" i="16" s="1"/>
  <c r="K21" i="16"/>
  <c r="J21" i="16"/>
  <c r="L21" i="16" s="1"/>
  <c r="K20" i="16"/>
  <c r="J20" i="16"/>
  <c r="L20" i="16" s="1"/>
  <c r="K19" i="16"/>
  <c r="J19" i="16"/>
  <c r="L19" i="16" s="1"/>
  <c r="K18" i="16"/>
  <c r="J18" i="16"/>
  <c r="L18" i="16" s="1"/>
  <c r="K17" i="16"/>
  <c r="J17" i="16"/>
  <c r="L17" i="16" s="1"/>
  <c r="K16" i="16"/>
  <c r="J16" i="16"/>
  <c r="L16" i="16" s="1"/>
  <c r="K15" i="16"/>
  <c r="J15" i="16"/>
  <c r="L15" i="16" s="1"/>
  <c r="K14" i="16"/>
  <c r="J14" i="16"/>
  <c r="L14" i="16" s="1"/>
  <c r="K13" i="16"/>
  <c r="J13" i="16"/>
  <c r="L13" i="16" s="1"/>
  <c r="K12" i="16"/>
  <c r="J12" i="16"/>
  <c r="L12" i="16" s="1"/>
  <c r="K11" i="16"/>
  <c r="J11" i="16"/>
  <c r="L11" i="16" s="1"/>
  <c r="K10" i="16"/>
  <c r="J10" i="16"/>
  <c r="L10" i="16" s="1"/>
  <c r="K9" i="16"/>
  <c r="J9" i="16"/>
  <c r="L9" i="16" s="1"/>
  <c r="L8" i="16"/>
  <c r="K8" i="16"/>
  <c r="J8" i="16"/>
  <c r="K7" i="16"/>
  <c r="J7" i="16"/>
  <c r="L7" i="16" s="1"/>
  <c r="K6" i="16"/>
  <c r="K28" i="16" s="1"/>
  <c r="K29" i="16" s="1"/>
  <c r="J6" i="16"/>
  <c r="L6" i="16" s="1"/>
  <c r="L28" i="16" s="1"/>
  <c r="K44" i="15"/>
  <c r="J44" i="15"/>
  <c r="L44" i="15" s="1"/>
  <c r="K43" i="15"/>
  <c r="J43" i="15"/>
  <c r="L43" i="15" s="1"/>
  <c r="K42" i="15"/>
  <c r="J42" i="15"/>
  <c r="L42" i="15" s="1"/>
  <c r="K41" i="15"/>
  <c r="J41" i="15"/>
  <c r="L41" i="15" s="1"/>
  <c r="K40" i="15"/>
  <c r="J40" i="15"/>
  <c r="L40" i="15" s="1"/>
  <c r="K39" i="15"/>
  <c r="J39" i="15"/>
  <c r="L39" i="15" s="1"/>
  <c r="K38" i="15"/>
  <c r="J38" i="15"/>
  <c r="L38" i="15" s="1"/>
  <c r="K37" i="15"/>
  <c r="J37" i="15"/>
  <c r="L37" i="15" s="1"/>
  <c r="L36" i="15"/>
  <c r="K36" i="15"/>
  <c r="J36" i="15"/>
  <c r="K35" i="15"/>
  <c r="J35" i="15"/>
  <c r="L35" i="15" s="1"/>
  <c r="K34" i="15"/>
  <c r="J34" i="15"/>
  <c r="L34" i="15" s="1"/>
  <c r="K33" i="15"/>
  <c r="J33" i="15"/>
  <c r="L33" i="15" s="1"/>
  <c r="K32" i="15"/>
  <c r="J32" i="15"/>
  <c r="L32" i="15" s="1"/>
  <c r="K31" i="15"/>
  <c r="J31" i="15"/>
  <c r="L31" i="15" s="1"/>
  <c r="L30" i="15"/>
  <c r="K30" i="15"/>
  <c r="J30" i="15"/>
  <c r="K29" i="15"/>
  <c r="J29" i="15"/>
  <c r="L29" i="15" s="1"/>
  <c r="K28" i="15"/>
  <c r="J28" i="15"/>
  <c r="L28" i="15" s="1"/>
  <c r="K27" i="15"/>
  <c r="J27" i="15"/>
  <c r="L27" i="15" s="1"/>
  <c r="K26" i="15"/>
  <c r="J26" i="15"/>
  <c r="L26" i="15" s="1"/>
  <c r="K25" i="15"/>
  <c r="J25" i="15"/>
  <c r="L25" i="15" s="1"/>
  <c r="K24" i="15"/>
  <c r="J24" i="15"/>
  <c r="L24" i="15" s="1"/>
  <c r="K23" i="15"/>
  <c r="J23" i="15"/>
  <c r="L23" i="15" s="1"/>
  <c r="K22" i="15"/>
  <c r="J22" i="15"/>
  <c r="L22" i="15" s="1"/>
  <c r="K21" i="15"/>
  <c r="J21" i="15"/>
  <c r="L21" i="15" s="1"/>
  <c r="K20" i="15"/>
  <c r="J20" i="15"/>
  <c r="L20" i="15" s="1"/>
  <c r="K19" i="15"/>
  <c r="J19" i="15"/>
  <c r="L19" i="15" s="1"/>
  <c r="K18" i="15"/>
  <c r="J18" i="15"/>
  <c r="L18" i="15" s="1"/>
  <c r="K17" i="15"/>
  <c r="J17" i="15"/>
  <c r="L17" i="15" s="1"/>
  <c r="K16" i="15"/>
  <c r="J16" i="15"/>
  <c r="L16" i="15" s="1"/>
  <c r="K15" i="15"/>
  <c r="J15" i="15"/>
  <c r="L15" i="15" s="1"/>
  <c r="K14" i="15"/>
  <c r="J14" i="15"/>
  <c r="L14" i="15" s="1"/>
  <c r="K13" i="15"/>
  <c r="J13" i="15"/>
  <c r="L13" i="15" s="1"/>
  <c r="K12" i="15"/>
  <c r="J12" i="15"/>
  <c r="L12" i="15" s="1"/>
  <c r="K11" i="15"/>
  <c r="J11" i="15"/>
  <c r="L11" i="15" s="1"/>
  <c r="K10" i="15"/>
  <c r="J10" i="15"/>
  <c r="L10" i="15" s="1"/>
  <c r="L9" i="15"/>
  <c r="K9" i="15"/>
  <c r="J9" i="15"/>
  <c r="K8" i="15"/>
  <c r="J8" i="15"/>
  <c r="L8" i="15" s="1"/>
  <c r="K7" i="15"/>
  <c r="J7" i="15"/>
  <c r="L7" i="15" s="1"/>
  <c r="K6" i="15"/>
  <c r="K45" i="15" s="1"/>
  <c r="K46" i="15" s="1"/>
  <c r="J6" i="15"/>
  <c r="L6" i="15" s="1"/>
  <c r="K12" i="18"/>
  <c r="J12" i="18"/>
  <c r="L12" i="18" s="1"/>
  <c r="K11" i="18"/>
  <c r="J11" i="18"/>
  <c r="L11" i="18" s="1"/>
  <c r="K10" i="18"/>
  <c r="J10" i="18"/>
  <c r="L10" i="18" s="1"/>
  <c r="K9" i="18"/>
  <c r="J9" i="18"/>
  <c r="L9" i="18" s="1"/>
  <c r="K8" i="18"/>
  <c r="J8" i="18"/>
  <c r="L8" i="18" s="1"/>
  <c r="L7" i="18"/>
  <c r="L13" i="18" s="1"/>
  <c r="K7" i="18"/>
  <c r="J7" i="18"/>
  <c r="K6" i="18"/>
  <c r="J6" i="18"/>
  <c r="L6" i="18" s="1"/>
  <c r="K15" i="3"/>
  <c r="J15" i="3"/>
  <c r="L15" i="3" s="1"/>
  <c r="K14" i="3"/>
  <c r="J14" i="3"/>
  <c r="L14" i="3" s="1"/>
  <c r="L13" i="3"/>
  <c r="K13" i="3"/>
  <c r="J13" i="3"/>
  <c r="K12" i="3"/>
  <c r="J12" i="3"/>
  <c r="L12" i="3" s="1"/>
  <c r="K11" i="3"/>
  <c r="J11" i="3"/>
  <c r="L11" i="3" s="1"/>
  <c r="K10" i="3"/>
  <c r="J10" i="3"/>
  <c r="L10" i="3" s="1"/>
  <c r="K9" i="3"/>
  <c r="J9" i="3"/>
  <c r="L9" i="3" s="1"/>
  <c r="K8" i="3"/>
  <c r="K16" i="3" s="1"/>
  <c r="K17" i="3" s="1"/>
  <c r="J8" i="3"/>
  <c r="L8" i="3" s="1"/>
  <c r="K7" i="3"/>
  <c r="J7" i="3"/>
  <c r="L7" i="3" s="1"/>
  <c r="K6" i="3"/>
  <c r="J6" i="3"/>
  <c r="L6" i="3" s="1"/>
  <c r="L16" i="3" s="1"/>
  <c r="L17" i="3" s="1"/>
  <c r="K6" i="2"/>
  <c r="J6" i="2"/>
  <c r="L6" i="2" s="1"/>
  <c r="J7" i="2"/>
  <c r="K9" i="12"/>
  <c r="L45" i="15" l="1"/>
  <c r="L17" i="13"/>
  <c r="L71" i="11"/>
  <c r="L72" i="11" s="1"/>
  <c r="K13" i="18"/>
  <c r="K14" i="18" s="1"/>
  <c r="L11" i="19"/>
  <c r="L18" i="13"/>
  <c r="K26" i="17"/>
  <c r="L8" i="12"/>
  <c r="L9" i="12" s="1"/>
  <c r="K72" i="11"/>
  <c r="K18" i="13"/>
  <c r="L10" i="19"/>
  <c r="L12" i="14"/>
  <c r="L26" i="17"/>
  <c r="L29" i="16"/>
  <c r="L46" i="15"/>
  <c r="L14" i="18"/>
  <c r="L7" i="2" l="1"/>
  <c r="L8" i="2" s="1"/>
  <c r="L9" i="2" s="1"/>
  <c r="K7" i="2"/>
  <c r="K8" i="2" s="1"/>
  <c r="K9" i="2" s="1"/>
</calcChain>
</file>

<file path=xl/sharedStrings.xml><?xml version="1.0" encoding="utf-8"?>
<sst xmlns="http://schemas.openxmlformats.org/spreadsheetml/2006/main" count="824" uniqueCount="296">
  <si>
    <t>PODATKI NAROČNIKA</t>
  </si>
  <si>
    <t>PODATKI PONUDNIKA</t>
  </si>
  <si>
    <t>Zap. št.</t>
  </si>
  <si>
    <t xml:space="preserve">Predmet naročila
</t>
  </si>
  <si>
    <t>Letna količina</t>
  </si>
  <si>
    <t>Enota mere</t>
  </si>
  <si>
    <t>Šifra artikla</t>
  </si>
  <si>
    <t>Pakiranje ponudnika</t>
  </si>
  <si>
    <t>Cena brez DDV/ pakiranje ponudnika</t>
  </si>
  <si>
    <t>Cena na EM naročnika brez DDV</t>
  </si>
  <si>
    <t>% DDV</t>
  </si>
  <si>
    <t>Cena/EM naročnika z DDV</t>
  </si>
  <si>
    <t>Skupna cena brez DDV  (2 decimalni mesti)</t>
  </si>
  <si>
    <t>Skupna cena z DDV   (2 decimalni mesti)</t>
  </si>
  <si>
    <t>Ime proizvajalca</t>
  </si>
  <si>
    <t>Komercialni naziv blaga</t>
  </si>
  <si>
    <t>Kataloška številka proizvajalca</t>
  </si>
  <si>
    <t>sc</t>
  </si>
  <si>
    <t>PT MULTI CALIBRATOR 1-6 TE SIEMENS</t>
  </si>
  <si>
    <t>REACTION TUBE SYSMEX 904-07219 SIEMENS</t>
  </si>
  <si>
    <t>PIPETA NEGRADUIRANA ZA AVTOMATSKO ANALIZO HITROSTI SEDIMENTACIJE ERITROCITOV, SEDIKO 200kom=1sc</t>
  </si>
  <si>
    <t>PIPETA GRADUIRANA ZA AVTOMATSKO ANALIZO HITROSTI SEDIMENTACIJE ERITROCITOV, SEDIKO 200kom=1sc</t>
  </si>
  <si>
    <t>EPRUVETA PLASTIČNA 11X55 BREZ ZAMAŠKA 500kom=1sc</t>
  </si>
  <si>
    <t>ZAMAŠEK PLASTIČNI FI 11  500kom=1sc</t>
  </si>
  <si>
    <t>EPRUVETA PLASTIČNA 12X75 BREZ ZAMAŠKA 500kom=1sc</t>
  </si>
  <si>
    <t>ZAMAŠEK PLASTIČNI FI 12  500kom=1sc</t>
  </si>
  <si>
    <t>PIPETA PLASTIČNA PASTEUR 3ml 500kom=1sc</t>
  </si>
  <si>
    <t>NASTAVKI ZA PIPETE BRAND - modri; 100 - 1000 µl  500kom=1sc</t>
  </si>
  <si>
    <t>NASTAVKI ZA PIPETE BRAND - rumeni; 10 - 200 µl 1000kom=1sc</t>
  </si>
  <si>
    <t>SC</t>
  </si>
  <si>
    <t>CA CLEAN I SIEMENS 50ml =1sc</t>
  </si>
  <si>
    <t>KONTROL PLASMA N SIEMENS  10X1ml =1sc</t>
  </si>
  <si>
    <t>KONTROL PLASMA P  SIEMENS 10X1ml =1sc</t>
  </si>
  <si>
    <t>TROMBOREL S  SIEMENS 10X4ml =1sc</t>
  </si>
  <si>
    <t>TERRALIN 2L 181621/181604 SIEMENS 2L =1sc</t>
  </si>
  <si>
    <t>MULTISTIX 10SG,  SIEMENS 100testov =1sc</t>
  </si>
  <si>
    <t>STEKLA PREDMETNA 76X26 mm, NAVADNA 50kom=1sc</t>
  </si>
  <si>
    <t>STEKLA PREDMETNA 76X26 mm, MATIRANA 50kom=1sc</t>
  </si>
  <si>
    <t>ŽLICA PIKNIK VELIKA 100kom=1sc</t>
  </si>
  <si>
    <t>DODATNE ZAHTEVE NAROČNIKA:</t>
  </si>
  <si>
    <t>LONČEK PROZORNI PLASTIČNI 2dl 100kom=1sc</t>
  </si>
  <si>
    <t>IMERZIJSKO OLJE 100ml=1kom</t>
  </si>
  <si>
    <t>EPICA(MIKROCENTRIFUGA) PLASTIČNA 1,5ml, s pokrovčkom 1000kom=1sc</t>
  </si>
  <si>
    <t>LEDVIČKA PVC</t>
  </si>
  <si>
    <t>KOM</t>
  </si>
  <si>
    <t>LOSION ZA UMIVANJE ROK IN TELESA NAMENJEN OSEBAM Z OBČUTLJIVO KOŽO, SAJ NE VSEBUJE BARVE IN PARFUMA. VZDRŽUJE NARAVNI PH KOŽE. SESTAVA: AQUA, SODIUM LAURETH SULFATE, LAURYL GLUCOSIDE, PEG-7 GLYCERYL COCOATE, AMMONIUM SULFATE, COCAIMIDOPROPYL BETAINE, NEVTRALEN PH, PLASTENKA 500ML=1KOM</t>
  </si>
  <si>
    <t>ALKALNO SREDSTVO ZA ČIŠČENJE LABORATORIJSKEGA MATERIALA  1L=1kom</t>
  </si>
  <si>
    <t>LONČEK PLASTIČNI 3dl 50kom=1sc</t>
  </si>
  <si>
    <t>May-Grunwald (za barvanje krvnega razmaza)   100ml =1kom</t>
  </si>
  <si>
    <t>Giemsa (za barvanje krvnega razmaza)  100ml=1kom</t>
  </si>
  <si>
    <t>KREMA ZA ROKE V TUBI, VLAŽILNO-ZAŠČITNA, Z ALOE VERO IN GLICERINOM, 100 ML. DERMATOLOŠKO TESTIRANA. KREMA OHRANJA RAVNOVESJE VLAGE V KOŽI, JO NEGUJE, ŠČITI IN JI VRAČA MEHKOBO. JE LEPO MAZLJIVA, HITRO SE VPIJE IN NE PUŠČA MASTNIH SLEDI.</t>
  </si>
  <si>
    <t>ROBČKI ZA HITRO RAZKUŽEVANJE  MEDICINSKEGA INVENTARJA IN MANJŠIH POVRŠIN NA OSNOVI 2-PROPANOLA (35% V 100g) IN 1-PROPANOLA =1SC(25g/100g). ŠIROK SPEKTER DELOVANJA NA BAKTERIJE , TUDI TBC, GLJIVE IN VIRUSE (ROTA, HIV IN HBV). PAKIRANJE V DOZO PO 90 ROBČKOV=1SC</t>
  </si>
  <si>
    <t>DODATNE ZAHTEVE NAROČNIKA</t>
  </si>
  <si>
    <t>Samo originalni reagenti in kontrole za delo na aparatu CRP QuickRead GO.</t>
  </si>
  <si>
    <t>Control CRP QuickRead GO 1ml=1sc</t>
  </si>
  <si>
    <t>SAMPLE CUPS 1.5ml 73-641 SIEMENS 1000kom=1sc</t>
  </si>
  <si>
    <t>ACID SULFOSALICIL 20%  100ml=1kom</t>
  </si>
  <si>
    <t>URICULT (Gojišče za urinokulturo   Cled / Mac Conkey)  10kom=1sc</t>
  </si>
  <si>
    <t>URICULT - TRIO (Gojišče za urinokulturo   Cled / Mac Conkey / E.Coli) 10kom=1sc</t>
  </si>
  <si>
    <t>PARAFILM širine 10cm=1sc</t>
  </si>
  <si>
    <t>STEKLA POKROVNA 22X22 mm 200kom=1sc</t>
  </si>
  <si>
    <t>1.</t>
  </si>
  <si>
    <t xml:space="preserve">ABSORBANCE FLEX TEST 8x30=1sc DF179 </t>
  </si>
  <si>
    <t>2.</t>
  </si>
  <si>
    <t xml:space="preserve">ALBUMIN 480T=1sc DF13 </t>
  </si>
  <si>
    <t>3.</t>
  </si>
  <si>
    <t>ALBUMIN/TP CAL 6x2ml =1sc DC31</t>
  </si>
  <si>
    <t>4.</t>
  </si>
  <si>
    <t>ALTI 240T=1sc DF143</t>
  </si>
  <si>
    <t>5.</t>
  </si>
  <si>
    <t>AMYLASE 240T=1sc DF17A</t>
  </si>
  <si>
    <t>6.</t>
  </si>
  <si>
    <t>AST GOT 360T=1sc DF41A</t>
  </si>
  <si>
    <t>7.</t>
  </si>
  <si>
    <t>BILIRUBIN CAL 4x1ml=1sc DC167</t>
  </si>
  <si>
    <t>8.</t>
  </si>
  <si>
    <t>BILIRUBIN DIRECT 320T=1sc DF125</t>
  </si>
  <si>
    <t>9.</t>
  </si>
  <si>
    <t>BILIRUBIN TOTAL 480T=1sc DF167</t>
  </si>
  <si>
    <t>10.</t>
  </si>
  <si>
    <t>CALCIUM RGT 480T=1sc DF23A</t>
  </si>
  <si>
    <t>11.</t>
  </si>
  <si>
    <t>CHEM I CAL 6x2ml=1sc DC18C</t>
  </si>
  <si>
    <t>12.</t>
  </si>
  <si>
    <t>CHEM II CAL 6x1,2ml=1sc DC20</t>
  </si>
  <si>
    <t>13.</t>
  </si>
  <si>
    <t>CHOLESTEROL 480T=1sc DF27</t>
  </si>
  <si>
    <t>14.</t>
  </si>
  <si>
    <t>CHOLESTEROL CAL 6x1ml=1sc DC16</t>
  </si>
  <si>
    <t>15.</t>
  </si>
  <si>
    <t>CREATININ ENCIM 448T =1sc DF270B</t>
  </si>
  <si>
    <t>16.</t>
  </si>
  <si>
    <t>CRP (RCRP) 120T=1sc DF34</t>
  </si>
  <si>
    <t>17.</t>
  </si>
  <si>
    <t>CRP (RCRP) CAL 10x1ml=1sc DC34</t>
  </si>
  <si>
    <t>18.</t>
  </si>
  <si>
    <t>DIMENSION CUPS A1000=1sc DSC4</t>
  </si>
  <si>
    <t>19.</t>
  </si>
  <si>
    <t>DIMENSION PRINT PAPIR A4=1sc D829</t>
  </si>
  <si>
    <t>20.</t>
  </si>
  <si>
    <t>ENZYME II CAL 2 2x3x1,5ML =1sc DC143</t>
  </si>
  <si>
    <t>21.</t>
  </si>
  <si>
    <t>22.</t>
  </si>
  <si>
    <t>23.</t>
  </si>
  <si>
    <t>FT3 RGT 120T =1sc RF616</t>
  </si>
  <si>
    <t>24.</t>
  </si>
  <si>
    <t>FT4 RGT 120T=1sc RF610</t>
  </si>
  <si>
    <t>25.</t>
  </si>
  <si>
    <t>GGT RGT 288T=1sc DF45A</t>
  </si>
  <si>
    <t>26.</t>
  </si>
  <si>
    <t>GLUCOSE RGT 1440T=1sc DF40</t>
  </si>
  <si>
    <t>27.</t>
  </si>
  <si>
    <t>HDL CHOLESTEROL 240T=1sc DF48B</t>
  </si>
  <si>
    <t>28.</t>
  </si>
  <si>
    <t>HDL CHOLESTEROL CAL 6ML=1sc DC48B</t>
  </si>
  <si>
    <t>29.</t>
  </si>
  <si>
    <t>HEMOGLOBIN A1C 120T=1sc DF105B</t>
  </si>
  <si>
    <t>30.</t>
  </si>
  <si>
    <t>HM REACTION VESSELS RXVIA A1000=1sc</t>
  </si>
  <si>
    <t>31.</t>
  </si>
  <si>
    <t>IRON CAL 2x3x2ml=1sc DC85</t>
  </si>
  <si>
    <t>IRON FLEX CART 4x60T=1sc DF85</t>
  </si>
  <si>
    <t>33.</t>
  </si>
  <si>
    <t>KIVETE CARTRIDGE A12000=1c D828</t>
  </si>
  <si>
    <t>34.</t>
  </si>
  <si>
    <t>LDL CHOLESTEROL 120T=1sc DF131</t>
  </si>
  <si>
    <t>35.</t>
  </si>
  <si>
    <t>LDL CHOLESTEROL CAL 6x2ml =1sc DC131</t>
  </si>
  <si>
    <t>36.</t>
  </si>
  <si>
    <t>LIQ DIAB CTL L1 6X1=1sc 171 10471613</t>
  </si>
  <si>
    <t>37.</t>
  </si>
  <si>
    <t>LIQ DIAB CTL L2 6X1=1sc 172 10471614</t>
  </si>
  <si>
    <t>38.</t>
  </si>
  <si>
    <t>LIQ IMUNOL CTL-1 6X3=1sc 594 6540340</t>
  </si>
  <si>
    <t>39.</t>
  </si>
  <si>
    <t>LIQ IMUNOL CTL-2 6X3=1sc 595 6635546</t>
  </si>
  <si>
    <t>40.</t>
  </si>
  <si>
    <t>LIQ MULTI CTL-1 12X3=1sc 694 6635570</t>
  </si>
  <si>
    <t>41.</t>
  </si>
  <si>
    <t>LIQ MULTI CTL-2 12X3=1sc 695 6635589</t>
  </si>
  <si>
    <t>42.</t>
  </si>
  <si>
    <t>LYPHO IMUNA 1 12X5ml=1sc 371 663541</t>
  </si>
  <si>
    <t>43.</t>
  </si>
  <si>
    <t>LYPHO IMUNA 2 12X5ml=1sc 372 107076</t>
  </si>
  <si>
    <t>44.</t>
  </si>
  <si>
    <t>ALK PHOSPHATASE CAL 3X2X1=1sc DC 150</t>
  </si>
  <si>
    <t>45.</t>
  </si>
  <si>
    <t>ALK PHOSPHATASE I 360T=1sc DF150</t>
  </si>
  <si>
    <t>46.</t>
  </si>
  <si>
    <t>PSA T/F CAL 12x2ml=1sc RC452</t>
  </si>
  <si>
    <t>47.</t>
  </si>
  <si>
    <t>PSA TOTAL RGT 120T=1sc RF451</t>
  </si>
  <si>
    <t>48.</t>
  </si>
  <si>
    <t>QUIKLYTE DILUEN CHECK 50ml=1sc S640</t>
  </si>
  <si>
    <t>49.</t>
  </si>
  <si>
    <t>QUIKLYTE FLUSH SOL 3L=1sc  S630</t>
  </si>
  <si>
    <t>50.</t>
  </si>
  <si>
    <t>QUIKLYTE MULTISENSOR A4=1sc S600</t>
  </si>
  <si>
    <t>51.</t>
  </si>
  <si>
    <t>QUIKLYTE SAMPLE DIL6x500ml=1sc S635</t>
  </si>
  <si>
    <t>52.</t>
  </si>
  <si>
    <t>QUIKLYTE STANDARD A 3x1L=1sc S620</t>
  </si>
  <si>
    <t>53.</t>
  </si>
  <si>
    <t>QUIKLYTE STANDARD B 3x300ml =1sc S625</t>
  </si>
  <si>
    <t>54.</t>
  </si>
  <si>
    <t>RXL CHEMISTRY WASH 1700ml=1sc RD701</t>
  </si>
  <si>
    <t>55.</t>
  </si>
  <si>
    <t>RXL REAG PROBE CLEA 500ml=1sc RD702</t>
  </si>
  <si>
    <t>56.</t>
  </si>
  <si>
    <t>RXL SAMPLE PROBE CLEAN 1L=1sc RD703</t>
  </si>
  <si>
    <t>57.</t>
  </si>
  <si>
    <t>SALT BRIDGE SOL 3x150ml=1sc D105</t>
  </si>
  <si>
    <t>58.</t>
  </si>
  <si>
    <t>SMALL SAMPLE CUP a1000=1sc DSC5</t>
  </si>
  <si>
    <t>59.</t>
  </si>
  <si>
    <t>THYROID CAL TSHFT4 10x2ml =1sc RC610A</t>
  </si>
  <si>
    <t>60.</t>
  </si>
  <si>
    <t>TOTAL PROTEIN 480T=1sc DF73</t>
  </si>
  <si>
    <t>61.</t>
  </si>
  <si>
    <t>TRIGLYCERIDES 480T=1sc DF69A</t>
  </si>
  <si>
    <t>62.</t>
  </si>
  <si>
    <t>TSH RGT 200T=1sc RF612</t>
  </si>
  <si>
    <t>63.</t>
  </si>
  <si>
    <t>UREA NITROGEN 480T=1sc DF21</t>
  </si>
  <si>
    <t>URIC ACID 480T=1sc DF77</t>
  </si>
  <si>
    <t>CA Clean II 45 ml</t>
  </si>
  <si>
    <t xml:space="preserve">Samo originalni reagenti, raztopine, kalibratorji, kontrole in pomožni material za delo na aparatu Sysmex CA 600. Naročnik pogojuje vezanost ponujenih artiklov na obstoječ aparat zato, ker bi lahko uporaba ponujenih artiklov drugih proizvajalcev povzročila neskladnost in tehnične težave med obratovanjem in vzdrževanjem. </t>
  </si>
  <si>
    <t>SKLOP 4: LABORATORIJSKI PRIBOR IN KEMIKALIJE</t>
  </si>
  <si>
    <t>SKLOP 5: SANITETNI IN OBVEZILNI MATERIAL</t>
  </si>
  <si>
    <t>SKLOP 6: RAZKUŽILA</t>
  </si>
  <si>
    <t>32.</t>
  </si>
  <si>
    <t>URA SIGNALNA, DIGITALNA 23ur, 59min, 59sek</t>
  </si>
  <si>
    <t>MERILNI VALJ, steklen, 50 ml</t>
  </si>
  <si>
    <t>SKLOP 1: REAGENTI IN KONTROLE ZA APARAT CRP - QuickRead GO</t>
  </si>
  <si>
    <t xml:space="preserve">SKLOP 2: REAGENTI, KONTROLE, KALIBRATORJI IN POTROŠNI MATERIAL ZA  KOAGULACIJSKI  ANALIZATOR SYSMEX CA 600 </t>
  </si>
  <si>
    <t>SKLOP 7:  REAGENTI, KONTROLE, KALIBRATORJI IN POTROŠNI MATERIAL ZA  ANALIZATOR DIMENSION EXL 200</t>
  </si>
  <si>
    <t>THERMOPAPIR CA-500TOAP SIEMENS 10rol=1sc</t>
  </si>
  <si>
    <t xml:space="preserve">Ponudnik mora ponuditi sklop za analizator Dimension EXL200  v celoti.
</t>
  </si>
  <si>
    <t>STEKLENA EPRUVETA 100X16,0X0,70 mm A100</t>
  </si>
  <si>
    <r>
      <t>SAMOSPRIJEMLJIV POVOJ IZ POROZNEGA NETKANEGA POLIESTERSKEGA MATERIALA Z VLAKNI POLIESTERSKEGA URETANA, PREKRIT Z VEZIVNO SNOVJO, SE LEPI SAM NASE IN NE NA KOŽO ALI DLAKE, 5 CM X 4,5 M</t>
    </r>
    <r>
      <rPr>
        <sz val="9"/>
        <rFont val="Calibri"/>
        <family val="2"/>
        <charset val="238"/>
      </rPr>
      <t xml:space="preserve"> </t>
    </r>
  </si>
  <si>
    <t>DS Diluent  20L=1kom</t>
  </si>
  <si>
    <t>M-6 LD Lyse  (rdeč )1L=1kom</t>
  </si>
  <si>
    <t>M-6 LN Lysse  (moder) 1L=1kpm</t>
  </si>
  <si>
    <t>M-6 LH Lysse  (zelen) 1L=1kom</t>
  </si>
  <si>
    <t>M-6 DR DILUENT  1L=1kom</t>
  </si>
  <si>
    <t>Probe Cleanser  50ml=1kom</t>
  </si>
  <si>
    <t>M-6 FN Dye  (moder) 12 ml=1kom</t>
  </si>
  <si>
    <t>M-6 FR Dye  (črn)  12 ml=1kom</t>
  </si>
  <si>
    <t>M-6 FD Dye  (rdeč)  12 ml=1kom</t>
  </si>
  <si>
    <t>CRP QuickRead GO, kvantitativni test, 50 testov =1sc</t>
  </si>
  <si>
    <t>GLUKOZA 75g = 1 kom</t>
  </si>
  <si>
    <t>RED. VODA  BRAND Z  NAVOJEM 500ml = 1kom</t>
  </si>
  <si>
    <t>MERILNI VALJ, steklen, 10ml</t>
  </si>
  <si>
    <t>NASTAVEK ZA PIPETO BRAND- prozoren,  500-5000 µl  200kom= 1sc</t>
  </si>
  <si>
    <t>ROKAVICE , PREGLEDNE, IITRILNE, MOČNEJŠE  spreminja lastnosti rokavic tako, da se glasi: : Enojna debelina sredinec: 0,15 mm, dlan: 0,12mm, zapestje: 0,09 mm. Dolžina: 240 mm. (VELIKOST S) AQL 1.0 (EN455-1). V skladu z Uredbo (EU) 2017/745 medicinski pripomoček razred I, in PPE uredba (EU) 2016/425 kat. III. Standardi EN455-1,2,3,4; EN420, EN ISO 374-1, EN 374-2,4, EN16523-1 Type C, EN ISO 374-5. Test neprepustnosti na viruse ASTM F1671-13 (phi-x174). Test za neprepustnost citostatikov ASTM D6978, ASTM F739. Natezna sila pri pretrganju: 11N pred staranjem, 9.0 N po staranju.</t>
  </si>
  <si>
    <t>Infekcijska mononukleoza: test za dokazovanje protiteles (IM,)  testna ploščica + kontrolni material 20 testov=1sc</t>
  </si>
  <si>
    <t>Influenza A+B: Kvalitativni imunokromatografski test za sočasno detekcijo  influence A in B v brisu nosnic + kontrolni material, testna ploščica, 20 testov =1sc</t>
  </si>
  <si>
    <t>Streptokok A: Kvalitativni  test za dokazovanje streptokoknega antigena skupine A iz brisa žrela + kontrolni material, testna ploščica, 20 testov =1sc</t>
  </si>
  <si>
    <t>SARC-CoV -2 ANTIGENiz brisa nosa, nazofarinksa ali orofarinksa + kontrolni material,testna ploščica,            20 testov=1sc</t>
  </si>
  <si>
    <t>Rota/adeno: Kvalitativni test za dokazovanje antigenov rota/adenovirusov v blatu + kontrolni material, testna ploščica, 25 testov =1sc</t>
  </si>
  <si>
    <t>SKLOP 3: HITRI TESTI</t>
  </si>
  <si>
    <t>FERRITIN CAL 10x1ml=1sc RC440</t>
  </si>
  <si>
    <t>FERRITIN RGT 120T=1sc RF440</t>
  </si>
  <si>
    <t>Okultna kri: Specifični kvalitativni imunokromatografski test za detekcijo okultne krvi v blatu + kontrolni material, testna ploščica,  25 testov =1sc</t>
  </si>
  <si>
    <r>
      <t xml:space="preserve">Adenovirus/RSV/Influenza A+B:Imunokromatografski  test, testna ploščica+kontrolni material </t>
    </r>
    <r>
      <rPr>
        <sz val="9"/>
        <color theme="1"/>
        <rFont val="Calibri"/>
        <family val="2"/>
        <charset val="238"/>
      </rPr>
      <t>+ kontrolni material</t>
    </r>
    <r>
      <rPr>
        <sz val="9"/>
        <rFont val="Calibri"/>
        <family val="2"/>
        <charset val="238"/>
      </rPr>
      <t>, 10testov=1sc</t>
    </r>
  </si>
  <si>
    <t>64.</t>
  </si>
  <si>
    <t>65.</t>
  </si>
  <si>
    <t>KOMPRESA IZ NETKANE VLAKNOVINE, 10 X 10 CM, 6 SLOJNA, VPOJNA, MEHKA, NEŽNA, NE DRAŽI KOŽE, V SESTAVI 70% VISKOZA IN 30% POLIESTER, 2 KOS V SETU, STERILNA, 25 SETOV=1sc</t>
  </si>
  <si>
    <t>PAPIRNAT LEPILNI TRAK IZ VLAKNOVINE IZ VISKOZE, S HIPOALERGENIM LEPILOM ZA UPORABO PRI NEPOŠKODOVANI KOŽI IN ZA PRITRDITEV SANITETNEGA MATERIALA, TRAK JE NA NAVIJALCU,  5CMX9M,  6 kom=1sc</t>
  </si>
  <si>
    <t>PAPIRNAT LEPILNI TRAK IZ VLAKNOVINE IZ VISKOZE,S HIPOALERGENIM LEPILOM ZA UPORABO PRI NEPOŠKODOVANI KOŽI IN ZA PRITRDITEV SANITETNEGA MATERIALA, TRAK JE NA NAVIJALCU, 2,5 CMX9M, 12 kom=1sc</t>
  </si>
  <si>
    <t>IGLA INJ. 0,80X40MM 100kom=1sc</t>
  </si>
  <si>
    <t>IGLA INJ. 0,90X40MM 100kom=1sc</t>
  </si>
  <si>
    <t>KOMPRESE/ZLOŽENCI IZ NETKANEGA MATERIALA, DEBELINE 30G/M2, 6-SLOJNE, BREZ KONTRASTNE NITKE, NESTERILNE, 5CMX5CM 70% VISKOZE, POLIESTER 30%  100kom=1SC</t>
  </si>
  <si>
    <t>PALČKE VATIRANE  100kom=1sc</t>
  </si>
  <si>
    <t>LOPATICA ZA JEZIK LESENA, GLADKO BRUŠENA, DOLŽINA 15 CM, NESTERILNA, 100kom=1sc</t>
  </si>
  <si>
    <t>PALČKE ZA JOD, DOLŽINE 15CM, LESENE, GLADKE 100kom=1sc</t>
  </si>
  <si>
    <t>KRPICE ČISTILNE IZ ČISTE CELULOZE PERFORIRANE V NAVITKU, SE NE MUCKAJO, NE PUŠČAJO PRAHU, NE POŠKODUJEJO OBČUTLJIVIH POVRŠIN, SO ČVRSTE, PRI UPORABI ČISTIL, RAZKUŽIL TER NEGOVALNIH SREDSTEV, NE RAZPADEJO, 4X5 CM,  1000 kom=1sc</t>
  </si>
  <si>
    <t>SET TAMPONI ŠT.3 A3 STERILNI 30 kom=1sc</t>
  </si>
  <si>
    <t>SET TAMPONI GAZA ŠT.3 BG STERILNI A3 100kom=1sc</t>
  </si>
  <si>
    <t xml:space="preserve"> ROKAVICE , PREGLEDNE,IZ LATEKSA, BREZ PUDRA spreminja lastnosti rokavic, tako, da se glasi: debelina: prst 0,11 mm, dlan 0,10 mm, zapestje 0,08 mm; dolžina 240 mm. ( VELIKOST S) V skladu z Uredbo (EU) 2017/745 medicinski pripomoček razred I, EN 455-1, 2, 3, 4. in OVO uredbo (EU) 2016/425 kat. III, 374-1/Typ B, 374-4, 374-5, EN420. AQL 1.5. Test neprepustnosti na viruse ISO 16604-B. Testirane na stik s hrano Reg. (EC) 1935/2004. 100kom=1sc</t>
  </si>
  <si>
    <t>ROKAVICE , PREGLEDNE,IZ LATEKSA, BREZ PUDRA spreminja lastnosti rokavic, tako, da se glasi: debelina: prst 0,11 mm, dlan 0,10 mm, zapestje 0,08 mm; dolžina 240 mm (VELIKOST M)  V skladu z Uredbo (EU) 2017/745 medicinski pripomoček razred I, EN 455-1, 2, 3, 4. in OVO uredbo (EU) 2016/425 kat. III, 374-1/Typ B, 374-4, 374-5, EN420. AQL 1.5. Test neprepustnosti na viruse ISO 16604-B. Testirane na stik s hrano Reg. (EC) 1935/2004. 100kom=1sc</t>
  </si>
  <si>
    <t xml:space="preserve"> ROKAVICE , PREGLEDNE, IITRILNE, MOČNEJŠE  spreminja lastnosti rokavic tako, da se glasi: : Enojna debelina sredinec: 0,15 mm, dlan: 0,12mm, zapestje: 0,09 mm. Dolžina: 240 mm (VELIKOST M) . AQL 1.0 (EN455-1). V skladu z Uredbo (EU) 2017/745 medicinski pripomoček razred I, in PPE uredba (EU) 2016/425 kat. III. Standardi EN455-1,2,3,4; EN420, EN ISO 374-1, EN 374-2,4, EN16523-1 Type C, EN ISO 374-5. Test neprepustnosti na viruse ASTM F1671-13 (phi-x174). Test za neprepustnost citostatikov ASTM D6978, ASTM F739. Natezna sila pri pretrganju: 11N pred staranjem, 9.0 N po staranju. 100kom=1sc</t>
  </si>
  <si>
    <t xml:space="preserve"> MASKA KIRURŠKA Z ELASTIKO tip IIR EN 14683:2019+AC:2019. MD razred I 50 kom=1sc</t>
  </si>
  <si>
    <t>KOMPRESA IZ NETKANE VLAKNOVINE, 5 X 5 CM, 6 SLOJNA, VPOJNA, MEHKA, NEŽNA, NE DRAŽI KOŽE, V SESTAVI 70% VISKOZA IN 30% POLIESTER, STERILNA, 2 KOSA V SETU,  50kom=1sc</t>
  </si>
  <si>
    <t>ZBIRALNIK ZA IGLE IZ PLASTIKE, KOPOLIMERJA IN POLIPROPILENA. ODPORNI NA TOPILA. BARVILA S KATERIMI SO OBARVANA NE SMEJO VSEBOVATI KADMIJA IN DRUGIH TEŽKIH KOVIN. LAHKO SE UPEPELIJO. KVADRATNIH OBLIK ALI OKROGLIH OBLIK KAPACITETA 3L=1kom</t>
  </si>
  <si>
    <t>ALKOHOL ETILNI 96%, 1 L=1kom</t>
  </si>
  <si>
    <t>ALKOHOL 70%, 10L-1kom</t>
  </si>
  <si>
    <t>ALKOHOL ETILNI 70%, 1 L=1kom</t>
  </si>
  <si>
    <t>BC-6D Hematology Contrl- 6X 4.5ml  (2L+2N+2H)=1sc</t>
  </si>
  <si>
    <t xml:space="preserve"> BC-6D RET Control - 6X4.5mL   (2L+2N+2H)=1sc</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</si>
  <si>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1000ml (KOT NPR. SKINMAN SOFT N)=1kom</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</si>
  <si>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500ml (KOT NPR. SKINMAN SOFT N)=1kom</t>
  </si>
  <si>
    <t>PRIPRAVLJENA ALKOHOLNA RAZTOPINA ZA RAZKUŽEVANJE KOŽE PRED OPERACIJAMI, PUNKCIJAMI, CEPLJENJEM, JEMANJEM KRVI, INFUZIJAMI. AKTIVNE UČINKOVINE 2-PROPANOL, KLORHEKSIDIN DIGLUKONAT, VODIKOV PEROKSID, DOSEGAJO ŠIROK SPEKTER DELOVANJA NA BAKTERIJE (TUDI TBC), GLIVE IN VIRUSE, 350 ml PLASTENKA Z RAZPRŠILKO (KOT SPITADERM)=1kom</t>
  </si>
  <si>
    <t>PRIPRAVLJENA ALKOHOLNA RAZTOPINA ZA RAZKUŽEVANJE KOŽE PRED OPERACIJAMI, PUNKCIJAMI, CEPLJENJEM, JEMANJEM KRVI, INFUZIJAMI. AKTIVNE UČINKOVINE 2-PROPANOL, KLORHEKSIDIN DIGLUKONAT, VODIKOV PEROKSID, DOSEGAJO ŠIROK SPEKTER DELOVANJA NA BAKTERIJE (TUDI TBC), GLIVE IN VIRUSE, 1000ml PLASTENKA  =1kom(KOT SPITADERM)</t>
  </si>
  <si>
    <t>PRIPRAVLJENA RAZTOPINA ZA HITRO IN UČINKOVITO RAZKUŽEVANJE MED. INVENTARJA TER MANJŠIH POVRŠIN. NE VSEBUJE ALDEHIDOV, SESTAVA: 2 PROPANOL ( 35 G ) IN 1 PROPANOL ( 25 G ), NE PUŠČA MADEŽEV, BREZ BARVE, HITRO IN UČINKOVITO RAZKUŽEVANJE, ŠIROK SPEKTER DELOVANJA NA BAKTERIJE, TUDI TBC, GLJIVE, TER VIRUSE (VACCINIA, ADENO, ROTA, PAPOVA SV40, HIV IN HBV), SE HITRO SUŠI, IZPIRANJE NI POTREBNO, NE DRAŽI KOŽE IN SLUZNIC, PRIJETNEGA VONJA. PRIPRAVLJENA RAZTOPINA ZA TAKOJŠNJO UPORABO, LAHKO SE UPORABLJA NA POVRŠINAH IZ KOVINE, PLASTIKE IN LAKIRANIH POVRŠINA ODPORNIH NA ALKOHOL, PRIMEREN ZA BRISANJE, EMBALAŽA - PLASTENKA 1000ml=1kom</t>
  </si>
  <si>
    <t xml:space="preserve">DOZATOR ZA TEKOČINE 2 ML  Z NAVOJEM, ZA STEKLENICE 500ml </t>
  </si>
  <si>
    <t>LOSJON ZA NEGO KOŽE BREZ PARFUMA, KI SE HITRO VPIJA, VSEBOVATI MORA PREMAŠČEVALCE NA OSNOVI GLICEROLA IN VISOKO KVALITETNI ČEBELJI VOSEK, NAMENJEN OSEBAM Z ZELO OBČUTLJIVO IN SUHO KOŽO IN OMOGOČA POPOLNO, BLAGO DNEVNO NEGO ROK IN TELESA, PLASTENKA 500ml=1kom</t>
  </si>
  <si>
    <t>LOSION ZA UMIVANJE ROK IN TELESA NAMENJEN OSEBAM Z OBČUTLJIVO KOŽO, SAJ NE VSEBUJE BARVE IN PARFUMA. VZDRŽUJE NARAVNI PH KOŽE. SESTAVA: AQUA, SODIUM LAURETH SULFATE, LAURYL GLUCOSIDE, PEG-7 GLYCERYL COCOATE, AMMONIUM SULFATE, COCAIMIDOPROPYL BETAINE, NEVTRALEN PH, PLASTENKA 1000ml=1kom</t>
  </si>
  <si>
    <t>ROBČKI ZA PONOVNO POLNJENJE PAKIRANJA ROBČKOV ZA HITRO RAZKUŽEVANJE  MEDICINSKEGA INVENTARJA IN MANJŠIH POVRŠIN NA OSNOVI 2-PROPANOLA (35% V 100g) IN 1-PROPANOLA =1sc(25g/100g). ŠIROK SPEKTER DELOVANJA NA BAKTERIJE , TUDI TBC, GLJIVE IN VIRUSE (ROTA, HIV IN HBV). PAKIRANJE V REFIL PO 5X90 ROBČKOV=1SC</t>
  </si>
  <si>
    <t>ALKOHOLNE KRPICE  ZA ČIŠČENJE IN RAZKUŽEVANJE  KOŽE IN MEDICINSKIH PRIPOMOČKOV, PREPOJENE Z 70% IZOPROPANOLOM, POSAMIČNO PAKIRANE, VELIKOSTI  4,5 CM X 8,3CM, 100 kom=1sc</t>
  </si>
  <si>
    <t>PRIPRAVLJENA ALKOHOLNA RAZTOPINA ZA RAZKUŽEVANJE KOŽE PRED OPERACIJAMI, PUNKCIJAMI, CEPLJENJEM, JEMANJEM KRVI, INFUZIJAMI. AKTIVNE UČINKOVINE 2-PROPANOL, KLORHEKSIDIN DIGLUKONAT, VODIKOV PEROKSID, DOSEGAJO ŠIROK SPEKTER DELOVANJA NA BAKTERIJE (TUDI TBC), GLIVE IN VIRUSE, 500ml PLASTENKA =1kom (KOT SPITADERM)</t>
  </si>
  <si>
    <t>RAZTOPINA FIZIOLOŠKA NACL  0.9% ZA IZPIRANJE, PLASTENKE Z NAVOJEM   500ml=1 sc</t>
  </si>
  <si>
    <t>PUFER Ph 6,88 za pripravo krvnih razmazov 1L=kom</t>
  </si>
  <si>
    <t>DIETIL ETER 1L=1kom</t>
  </si>
  <si>
    <t>URINSKI LONČEK Z NAVOJEM, plastičen - STERILEN, posamično pakiran 120ml =1kom</t>
  </si>
  <si>
    <t>ACETON 1L=1kom</t>
  </si>
  <si>
    <t>NASTAVEK ZA PIPETO BRAND- prozoren, 1000-10000µl 100kom= 1sc</t>
  </si>
  <si>
    <t>URINSKI LONČEK Z NAVOJEM, plastičen, NESTERILEN 120ml=1kom</t>
  </si>
  <si>
    <t>POSODICA PVC ZA BLATO Z ŽLIČKO (nesterilna) 100kom=1sc</t>
  </si>
  <si>
    <t>EPRUVETA ZA ANALIZO URINA 12ml iz polistirena, graduirana, zožena v spodnjem delu za centrifugiranje urina, primerna za sediment urina, proizvajalec isti kot za zamaške,500kom=1sc kot nap:Burnik</t>
  </si>
  <si>
    <t>POKROVČEK ZA EPRUVETO ZA PRIPRAVO SEDIMENTA URINA, biti mora kompatibilen (isti proizvajalec) kot za epruveto, zagotavljati mora vodotesnost, 500kom=1sc kot npr.:BURNIK</t>
  </si>
  <si>
    <t>SKLOP 10:  OSTALE KONTROLE</t>
  </si>
  <si>
    <t>KONTROLNI MATERIAL ZA KONTROLO SERUMSKIH INDICEV HIL, 4-nivojska kontrola, tekoča, zahtevano posnemanje pacientovega vzorca - vsi trije parametri (HIL) v eni kontroli, humani serum.</t>
  </si>
  <si>
    <t>KONTROLA SEDIMENT SEDRITE PLUS L1+L2 2X9 ML + 2X9 ML EUROCELL</t>
  </si>
  <si>
    <t>RIQAS BIOKEMIJA 12 MES. RQ9128 RANDOX</t>
  </si>
  <si>
    <t xml:space="preserve">RIQAS SPECIFIČNI PROTEINI 12 MES. RQ9187 RANDOX </t>
  </si>
  <si>
    <t>RIQAS HEMATOLOGIJA 12 MES. RQ9140 RANDOX</t>
  </si>
  <si>
    <t>Dip and Spin Control Set  (2xL1+2XL2)=1sc</t>
  </si>
  <si>
    <t>UriSed Cuvetes (600kom)= 1sc</t>
  </si>
  <si>
    <t>LabUStrip U11 Plus GL Strip ECO (20X150)= 1sc</t>
  </si>
  <si>
    <t>LabUStrip U11 Plus urine test strip (1X150)= 1sc</t>
  </si>
  <si>
    <t xml:space="preserve">Samo originalni reagenti, kontrole in pomožni material za delo na analizatorju URISED 3PRO + LABUMAT. Naročnik pogojuje vezanost ponujenih artiklov na obstoječ aparat zato, ker bi lahko uporaba ponujenih artiklov drugih proizvajalcev povzročila neskladnost in tehnične težave med obratovanjem in vzdrževanjem. </t>
  </si>
  <si>
    <t>PLOŠČICA ZA PREGLED SEDIMENTA URINA, pleksi steklo(1ploščica  z 10 komoricami ) 50 ploščic=1sc kot npr.BURNIK</t>
  </si>
  <si>
    <t>CELULOZNA VATA, BELJENA STANIČEVINA, ZA HIGIENSKE NAMENE, 1 KG  =1kom</t>
  </si>
  <si>
    <t>SKLOP 8: POTROŠNI MATERIAL</t>
  </si>
  <si>
    <t>SKLOP 9: REAGENTI IN KONTROLE ZA  HEMATOLOŠKI ANALIZATOR BC-6200 MINDRAY</t>
  </si>
  <si>
    <t xml:space="preserve">SKLOP 11:  REAGENTI, KONTROLE IN POTROŠNI MATERIAL ZA  URINSKI  ANALIZATOR URISED 3 PRO </t>
  </si>
  <si>
    <t>Skupaj za obdobje 1 leta znaša:</t>
  </si>
  <si>
    <t>Skupaj za obdobje 2 let znaša:</t>
  </si>
  <si>
    <t xml:space="preserve">Barvili za barvanje krvnih razmazov morata biti od istega proizvajalca. Gojišči URICULT in URICULT-TRIO morata biti od istega proizvajalca. Epruvete za sediment urina in pokrovčki morajo biti od istega proizvajalca                                                                             </t>
  </si>
  <si>
    <t xml:space="preserve">Samo originalni reagenti, barvila in kontrole za delo na analizatorju BC-6200 MINDRAY. Naročnik pogojuje vezanost ponujenih artiklov na obstoječ analizator zato, ker bi lahko uporaba ponujenih artiklov drugih proizvajalcev povzročila neskladnost in tehnične težave med obratovanjem in vzdrževanjem. </t>
  </si>
  <si>
    <t>V kolikor proizvajalec po prodaji določenega lota kontrole spreminja tarčne vrednosti, je ponudnik dolžan uporabnika obvestiti o spremembi v roku 5 dni. Sprememba mora biti uporabniku sporočena v pisni obliki in v slovenskem jeziku. 
Zaradi ekonomičnosti porabe je ponudnik dolžan ponuditi kontrolne materiale v pakiranjih, kot so navedena v stolpcu Zahtevano pakiranje. Dovoljeno je odstopanje zahtevanega pakiranja v številu stekleničk, pri volumnu posamezne stekleničke pa je dovoljeno odstopanje max 20% (v plus ali minus).   
Notranje kontrole morajo imeti CE certifikat.
Kontrolni material HIL mora vsebovati vse parametre v posamezni flaški za posamezen nivo.
Ponudnik mora ponuditi EQA, kot je navedeno v zahtevi ali enakovredno, št. udeležencev min. 70.000, elektronski program, vsa obvestila, tehnična podpora morajo biti v SLO jeziku, program mora omogočati prijavo več analizatorjev (najmanj 4), ob vsakem vzorcu morajo biti na voljo poročila o performanci, ob koncu cikla pa zaključno poročilo, zaključni certifikat o performanci in certifikat o udeležbi, poročila morajo biti na voljo v obliki pdf, Excel, csv.</t>
  </si>
  <si>
    <t>Datum:</t>
  </si>
  <si>
    <t>Žig:</t>
  </si>
  <si>
    <t>Podpis ponudnika:</t>
  </si>
  <si>
    <r>
      <t>V testni komplet morajo biti vključene vse komponente za izvedbo testa. Označeni morajo biti s CE in IVD oznako.                                                                                                                                                                                                                                                                Zap. št. 1: Imunokromatografski test za okultno kri v blatu specifičen za humani hemoglobin na ploščici: Analitična občutljivost 40 ngHb/ml, relativna specifičnost testa &gt; 99% in občutljivost &gt;97%. Komplet mora vsebovati pozitivno kontrolo  v tekoči, že pripravljeni raztopini.                                                                                                                                                                   Zap. št. 2: Imunokromatografski test na ploščici Rota/Adeno:  Relativna specifičnost testa &gt; 97% in občutljivost &gt;</t>
    </r>
    <r>
      <rPr>
        <sz val="9"/>
        <rFont val="Calibri"/>
        <family val="2"/>
        <charset val="238"/>
        <scheme val="minor"/>
      </rPr>
      <t xml:space="preserve"> 97%</t>
    </r>
    <r>
      <rPr>
        <sz val="9"/>
        <color theme="1"/>
        <rFont val="Calibri"/>
        <family val="2"/>
        <charset val="238"/>
        <scheme val="minor"/>
      </rPr>
      <t xml:space="preserve"> za Rotavirus in relativna specifičnost testa &gt; 97% in občutljivost &gt; 95% za Adenovirus, vsebovati mora pozitivno in negativno kontrolo.                                                                                                                                                                                                                 Zap. št. 3:  SARS-CoV-2 Imunokromatografski trst test za dokazovanje antigena virusa SARS-CoV-2 na ploščici: Relativna specifičnost testa  &gt; 99%  in občutljivost &gt;97%, vsebovati mora pozitivno in negativno kontrolo.                                                                                                                                                                                                                                              Zap. št. 4: Imunokromatografski test na ploščici Streptokok A: Relativna specifičnost testa 97% in občutljivost 95%, vsebovati mora pozitivno in negativno kontrolo.                                                                                                                                                                                                                                                                                                  Zap. št. 5: Imunokromatografski test na ploščici Influenza A+B: Relativna specifičnost testa &gt; 98% in občutljivost  &gt; 97%,  vsebovati mora pozitivno in negativno kontrolo.                                                                                                                                                                                                                                                                            Zap. št. 6: Imunokromatografski test na ploščici Inf. mononukleoza: detekcija heterofilnih protiteles, relativna specifičnost testa  &gt; 97% in občutljivost  &gt;97%, vsebovati mora pozitivno in negativno kontrolo.                                                                                                                                                                                                                                                                                                                                                                                                                                                                                                                                                                                                                          Zap.št.7: Hitri imunokromatografski testza dokazovanje RSV, adenovirusa, virusa gripe Ain B iz brisa   nasofarinska, kombinirana testna ploščica, </t>
    </r>
    <r>
      <rPr>
        <sz val="9"/>
        <rFont val="Calibri"/>
        <family val="2"/>
        <charset val="238"/>
        <scheme val="minor"/>
      </rPr>
      <t xml:space="preserve">relativna spesifičnost testa za adeno &gt; 98% in občutljivost   &gt;98%, relativna specifičnost za RSV  &gt;97,5% in občutljivost  &gt;92,5%, relativna specifičnost za Influenca A+B &gt;98,5% in občutljivost  &gt;97,5%, vsebovati mora pozitivno in negativno kontrolo.  </t>
    </r>
    <r>
      <rPr>
        <sz val="9"/>
        <color theme="1"/>
        <rFont val="Calibri"/>
        <family val="2"/>
        <charset val="238"/>
        <scheme val="minor"/>
      </rPr>
      <t xml:space="preserve">                                                                                                                                                                                                                                                                                                                  Če ponujate dodatno pakiranje, ga navedite v opombi.                                                                                                                                                                                                                                                                                                                     Na zahtevo naročnika mora biti omogočeno testiranje za vse artikle iz tega sklopa - 20 testov za vsak posamezen artikel.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</si>
</sst>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
    <numFmt numFmtId="165" formatCode="#,##0.00\ &quot;€&quot;"/>
    <numFmt numFmtId="166" formatCode="#,##0.0000\ &quot;€&quot;"/>
  </numFmts>
  <fonts count="28" x14ac:knownFonts="1">
    <font>
      <sz val="11"/>
      <color theme="1"/>
      <name val="Calibri"/>
      <family val="2"/>
      <charset val="238"/>
      <scheme val="minor"/>
    </font>
    <font>
      <sz val="11"/>
      <color theme="1"/>
      <name val="Calibri"/>
      <family val="2"/>
      <charset val="238"/>
      <scheme val="minor"/>
    </font>
    <font>
      <b/>
      <sz val="9"/>
      <color indexed="8"/>
      <name val="Arial"/>
      <family val="2"/>
      <charset val="238"/>
    </font>
    <font>
      <sz val="9"/>
      <color theme="1"/>
      <name val="Calibri"/>
      <family val="2"/>
      <charset val="238"/>
      <scheme val="minor"/>
    </font>
    <font>
      <sz val="10"/>
      <name val="Arial CE"/>
      <family val="2"/>
      <charset val="238"/>
    </font>
    <font>
      <b/>
      <sz val="9"/>
      <name val="Arial CE"/>
      <family val="2"/>
      <charset val="238"/>
    </font>
    <font>
      <b/>
      <sz val="9"/>
      <color theme="1"/>
      <name val="Calibri"/>
      <family val="2"/>
      <charset val="238"/>
      <scheme val="minor"/>
    </font>
    <font>
      <b/>
      <sz val="9"/>
      <color indexed="8"/>
      <name val="Calibri"/>
      <family val="2"/>
      <charset val="238"/>
    </font>
    <font>
      <b/>
      <sz val="9"/>
      <name val="Calibri"/>
      <family val="2"/>
      <charset val="238"/>
      <scheme val="minor"/>
    </font>
    <font>
      <b/>
      <sz val="9"/>
      <color indexed="8"/>
      <name val="Calibri"/>
      <family val="2"/>
      <charset val="238"/>
      <scheme val="minor"/>
    </font>
    <font>
      <sz val="9"/>
      <name val="Calibri"/>
      <family val="2"/>
      <charset val="238"/>
    </font>
    <font>
      <sz val="9"/>
      <color indexed="8"/>
      <name val="Calibri"/>
      <family val="2"/>
      <charset val="238"/>
    </font>
    <font>
      <sz val="8"/>
      <color indexed="8"/>
      <name val="Calibri"/>
      <family val="2"/>
      <charset val="238"/>
    </font>
    <font>
      <sz val="10"/>
      <color rgb="FF000000"/>
      <name val="Calibri"/>
      <family val="2"/>
      <charset val="238"/>
      <scheme val="minor"/>
    </font>
    <font>
      <u/>
      <sz val="9"/>
      <color theme="1"/>
      <name val="Calibri"/>
      <family val="2"/>
      <charset val="238"/>
      <scheme val="minor"/>
    </font>
    <font>
      <sz val="8"/>
      <name val="Calibri"/>
      <family val="2"/>
      <charset val="238"/>
    </font>
    <font>
      <sz val="9"/>
      <name val="Calibri"/>
      <family val="2"/>
      <charset val="238"/>
      <scheme val="minor"/>
    </font>
    <font>
      <sz val="10"/>
      <name val="Arial CE"/>
      <charset val="238"/>
    </font>
    <font>
      <b/>
      <sz val="9"/>
      <name val="Arial"/>
      <family val="2"/>
      <charset val="238"/>
    </font>
    <font>
      <sz val="9"/>
      <name val="Arial"/>
      <family val="2"/>
      <charset val="238"/>
    </font>
    <font>
      <sz val="9"/>
      <color theme="1"/>
      <name val="Arial"/>
      <family val="2"/>
      <charset val="238"/>
    </font>
    <font>
      <b/>
      <sz val="9"/>
      <color rgb="FFFF0000"/>
      <name val="Arial"/>
      <family val="2"/>
      <charset val="238"/>
    </font>
    <font>
      <u/>
      <sz val="9"/>
      <name val="Arial"/>
      <family val="2"/>
      <charset val="238"/>
    </font>
    <font>
      <b/>
      <sz val="9"/>
      <name val="Arial CE"/>
      <charset val="238"/>
    </font>
    <font>
      <u/>
      <sz val="11"/>
      <color theme="1"/>
      <name val="Calibri"/>
      <family val="2"/>
      <charset val="238"/>
      <scheme val="minor"/>
    </font>
    <font>
      <sz val="9"/>
      <color theme="1"/>
      <name val="Calibri"/>
      <family val="2"/>
      <charset val="238"/>
    </font>
    <font>
      <sz val="8"/>
      <color rgb="FFFF0000"/>
      <name val="Calibri"/>
      <family val="2"/>
      <charset val="238"/>
    </font>
    <font>
      <b/>
      <sz val="8"/>
      <color theme="1"/>
      <name val="Calibri"/>
      <family val="2"/>
      <charset val="238"/>
      <scheme val="minor"/>
    </font>
  </fonts>
  <fills count="10">
    <fill>
      <patternFill patternType="none"/>
    </fill>
    <fill>
      <patternFill patternType="gray125"/>
    </fill>
    <fill>
      <patternFill patternType="solid">
        <fgColor theme="0"/>
        <bgColor indexed="26"/>
      </patternFill>
    </fill>
    <fill>
      <patternFill patternType="solid">
        <fgColor theme="0" tint="-0.34998626667073579"/>
        <bgColor indexed="64"/>
      </patternFill>
    </fill>
    <fill>
      <patternFill patternType="solid">
        <fgColor theme="4" tint="0.399945066682943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6DCE4"/>
        <bgColor indexed="64"/>
      </patternFill>
    </fill>
    <fill>
      <patternFill patternType="solid">
        <fgColor rgb="FFD6DCE4"/>
        <bgColor indexed="26"/>
      </patternFill>
    </fill>
    <fill>
      <patternFill patternType="solid">
        <fgColor theme="3" tint="0.79998168889431442"/>
        <bgColor indexed="26"/>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6">
    <xf numFmtId="0" fontId="0" fillId="0" borderId="0"/>
    <xf numFmtId="0" fontId="4" fillId="0" borderId="0"/>
    <xf numFmtId="0" fontId="1" fillId="0" borderId="0"/>
    <xf numFmtId="0" fontId="17" fillId="0" borderId="0"/>
    <xf numFmtId="0" fontId="17" fillId="0" borderId="0"/>
    <xf numFmtId="0" fontId="1" fillId="0" borderId="0"/>
  </cellStyleXfs>
  <cellXfs count="142">
    <xf numFmtId="0" fontId="0" fillId="0" borderId="0" xfId="0"/>
    <xf numFmtId="0" fontId="2" fillId="0" borderId="0" xfId="0" applyFont="1" applyBorder="1" applyAlignment="1" applyProtection="1">
      <alignment vertical="top" wrapText="1"/>
    </xf>
    <xf numFmtId="0" fontId="3" fillId="2" borderId="0" xfId="0" applyFont="1" applyFill="1" applyBorder="1" applyAlignment="1" applyProtection="1">
      <alignment horizontal="left"/>
    </xf>
    <xf numFmtId="0" fontId="3" fillId="2" borderId="0" xfId="0" applyFont="1" applyFill="1" applyBorder="1" applyAlignment="1" applyProtection="1">
      <alignment horizontal="left" wrapText="1"/>
    </xf>
    <xf numFmtId="0" fontId="3" fillId="2" borderId="0" xfId="0" applyFont="1" applyFill="1" applyBorder="1" applyAlignment="1" applyProtection="1">
      <alignment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protection locked="0"/>
    </xf>
    <xf numFmtId="0" fontId="5" fillId="0" borderId="0" xfId="1" applyFont="1" applyAlignment="1" applyProtection="1">
      <alignment horizontal="left" wrapText="1"/>
      <protection hidden="1"/>
    </xf>
    <xf numFmtId="0" fontId="2" fillId="0" borderId="0" xfId="0" applyFont="1" applyBorder="1" applyAlignment="1" applyProtection="1">
      <alignment vertical="top" wrapText="1"/>
      <protection locked="0"/>
    </xf>
    <xf numFmtId="0" fontId="8" fillId="5" borderId="4" xfId="0" applyNumberFormat="1"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2" fontId="8" fillId="4" borderId="6" xfId="0" applyNumberFormat="1" applyFont="1" applyFill="1" applyBorder="1" applyAlignment="1" applyProtection="1">
      <alignment horizontal="center" vertical="center" wrapText="1"/>
    </xf>
    <xf numFmtId="164" fontId="8" fillId="4" borderId="7" xfId="0" applyNumberFormat="1"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4" fontId="8" fillId="4" borderId="7" xfId="0" applyNumberFormat="1" applyFont="1" applyFill="1" applyBorder="1" applyAlignment="1" applyProtection="1">
      <alignment horizontal="center" vertical="center" wrapText="1"/>
    </xf>
    <xf numFmtId="49" fontId="8" fillId="4" borderId="7" xfId="0" applyNumberFormat="1" applyFont="1" applyFill="1" applyBorder="1" applyAlignment="1" applyProtection="1">
      <alignment horizontal="center" vertical="center" wrapText="1"/>
    </xf>
    <xf numFmtId="49" fontId="8" fillId="4" borderId="8"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left" wrapText="1"/>
    </xf>
    <xf numFmtId="0" fontId="3" fillId="6" borderId="4" xfId="2" applyFont="1" applyFill="1" applyBorder="1" applyAlignment="1">
      <alignment wrapText="1"/>
    </xf>
    <xf numFmtId="1" fontId="10" fillId="6" borderId="4" xfId="0" applyNumberFormat="1" applyFont="1" applyFill="1" applyBorder="1" applyAlignment="1" applyProtection="1">
      <alignment wrapText="1"/>
    </xf>
    <xf numFmtId="0" fontId="10" fillId="6" borderId="4" xfId="0" applyNumberFormat="1" applyFont="1" applyFill="1" applyBorder="1" applyAlignment="1" applyProtection="1">
      <alignment wrapText="1"/>
    </xf>
    <xf numFmtId="0" fontId="3" fillId="0" borderId="4" xfId="0" applyFont="1" applyFill="1" applyBorder="1"/>
    <xf numFmtId="0" fontId="3" fillId="0" borderId="0" xfId="0" applyFont="1" applyFill="1"/>
    <xf numFmtId="0" fontId="0" fillId="0" borderId="0" xfId="0" applyAlignment="1">
      <alignment vertical="center"/>
    </xf>
    <xf numFmtId="0" fontId="3" fillId="6" borderId="4" xfId="2" applyFont="1" applyFill="1" applyBorder="1" applyAlignment="1">
      <alignment vertical="center" wrapText="1"/>
    </xf>
    <xf numFmtId="1" fontId="10" fillId="6" borderId="4" xfId="0" applyNumberFormat="1" applyFont="1" applyFill="1" applyBorder="1" applyAlignment="1" applyProtection="1">
      <alignment vertical="center" wrapText="1"/>
    </xf>
    <xf numFmtId="0" fontId="10" fillId="6" borderId="4" xfId="0" applyNumberFormat="1" applyFont="1" applyFill="1" applyBorder="1" applyAlignment="1" applyProtection="1">
      <alignment vertical="center" wrapText="1"/>
    </xf>
    <xf numFmtId="0" fontId="11" fillId="0" borderId="3" xfId="0" applyNumberFormat="1" applyFont="1" applyFill="1" applyBorder="1" applyAlignment="1" applyProtection="1">
      <alignment vertical="center" wrapText="1"/>
    </xf>
    <xf numFmtId="0" fontId="11" fillId="0" borderId="4" xfId="0" applyNumberFormat="1" applyFont="1" applyFill="1" applyBorder="1" applyAlignment="1" applyProtection="1">
      <alignment vertical="center" wrapText="1"/>
      <protection locked="0"/>
    </xf>
    <xf numFmtId="0" fontId="11" fillId="0" borderId="4" xfId="0" applyNumberFormat="1" applyFont="1" applyFill="1" applyBorder="1" applyAlignment="1" applyProtection="1">
      <alignment vertical="center" wrapText="1"/>
    </xf>
    <xf numFmtId="0" fontId="12" fillId="0" borderId="3" xfId="0" applyNumberFormat="1" applyFont="1" applyFill="1" applyBorder="1" applyAlignment="1" applyProtection="1">
      <alignment wrapText="1"/>
    </xf>
    <xf numFmtId="0" fontId="12" fillId="0" borderId="4" xfId="0" applyNumberFormat="1" applyFont="1" applyFill="1" applyBorder="1" applyAlignment="1" applyProtection="1">
      <alignment wrapText="1"/>
      <protection locked="0"/>
    </xf>
    <xf numFmtId="0" fontId="12" fillId="0" borderId="4" xfId="0" applyNumberFormat="1" applyFont="1" applyFill="1" applyBorder="1" applyAlignment="1" applyProtection="1">
      <alignment wrapText="1"/>
    </xf>
    <xf numFmtId="0" fontId="14" fillId="0" borderId="0" xfId="0" applyFont="1" applyFill="1"/>
    <xf numFmtId="0" fontId="0" fillId="0" borderId="0" xfId="0" applyAlignment="1">
      <alignment horizontal="center" wrapText="1"/>
    </xf>
    <xf numFmtId="0" fontId="15" fillId="6" borderId="4" xfId="0" applyNumberFormat="1" applyFont="1" applyFill="1" applyBorder="1" applyAlignment="1" applyProtection="1">
      <alignment wrapText="1"/>
    </xf>
    <xf numFmtId="0" fontId="0" fillId="0" borderId="0" xfId="0"/>
    <xf numFmtId="0" fontId="22" fillId="0" borderId="0" xfId="0" applyFont="1" applyAlignment="1">
      <alignment horizontal="left" vertical="top"/>
    </xf>
    <xf numFmtId="0" fontId="20" fillId="0" borderId="0" xfId="0" applyFont="1" applyAlignment="1">
      <alignment horizontal="left" vertical="top"/>
    </xf>
    <xf numFmtId="0" fontId="0" fillId="0" borderId="0" xfId="0" applyAlignment="1">
      <alignment vertical="top"/>
    </xf>
    <xf numFmtId="0" fontId="10" fillId="6" borderId="4" xfId="0" applyNumberFormat="1" applyFont="1" applyFill="1" applyBorder="1" applyAlignment="1" applyProtection="1">
      <alignment wrapText="1"/>
    </xf>
    <xf numFmtId="0" fontId="23" fillId="0" borderId="0" xfId="1" applyFont="1" applyAlignment="1" applyProtection="1">
      <alignment horizontal="left" vertical="center" wrapText="1"/>
      <protection hidden="1"/>
    </xf>
    <xf numFmtId="0" fontId="0" fillId="0" borderId="0" xfId="0" applyAlignment="1">
      <alignment vertical="top" wrapText="1"/>
    </xf>
    <xf numFmtId="0" fontId="10" fillId="6" borderId="4" xfId="0" applyFont="1" applyFill="1" applyBorder="1" applyAlignment="1">
      <alignment wrapText="1"/>
    </xf>
    <xf numFmtId="0" fontId="11" fillId="6" borderId="4" xfId="0" applyFont="1" applyFill="1" applyBorder="1" applyAlignment="1">
      <alignment wrapText="1"/>
    </xf>
    <xf numFmtId="0" fontId="10" fillId="6" borderId="4" xfId="0" quotePrefix="1" applyFont="1" applyFill="1" applyBorder="1" applyAlignment="1">
      <alignment wrapText="1"/>
    </xf>
    <xf numFmtId="0" fontId="10" fillId="6" borderId="4"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center" wrapText="1"/>
    </xf>
    <xf numFmtId="0" fontId="2" fillId="0" borderId="0" xfId="0" applyFont="1" applyBorder="1" applyAlignment="1" applyProtection="1">
      <alignment vertical="top" wrapText="1"/>
    </xf>
    <xf numFmtId="0" fontId="0" fillId="0" borderId="0" xfId="0" applyAlignment="1">
      <alignment vertical="center" wrapText="1"/>
    </xf>
    <xf numFmtId="0" fontId="24" fillId="0" borderId="0" xfId="0" applyFont="1" applyFill="1"/>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0" fillId="0" borderId="0" xfId="0" applyAlignment="1">
      <alignment horizontal="left" vertical="top" wrapText="1"/>
    </xf>
    <xf numFmtId="0" fontId="3" fillId="0" borderId="0" xfId="0" applyFont="1"/>
    <xf numFmtId="17" fontId="0" fillId="0" borderId="0" xfId="0" applyNumberFormat="1" applyAlignment="1">
      <alignment horizontal="left" vertical="top" wrapText="1"/>
    </xf>
    <xf numFmtId="0" fontId="14" fillId="0" borderId="0" xfId="0" applyFont="1"/>
    <xf numFmtId="165" fontId="6" fillId="0" borderId="0" xfId="0" applyNumberFormat="1" applyFont="1"/>
    <xf numFmtId="17" fontId="3" fillId="0" borderId="0" xfId="0" applyNumberFormat="1" applyFont="1"/>
    <xf numFmtId="1" fontId="10" fillId="6" borderId="4" xfId="0" applyNumberFormat="1" applyFont="1" applyFill="1" applyBorder="1" applyAlignment="1">
      <alignment wrapText="1"/>
    </xf>
    <xf numFmtId="0" fontId="25" fillId="6" borderId="4" xfId="0" applyFont="1" applyFill="1" applyBorder="1" applyAlignment="1">
      <alignment wrapText="1"/>
    </xf>
    <xf numFmtId="0" fontId="10" fillId="6" borderId="4" xfId="0" applyFont="1" applyFill="1" applyBorder="1" applyAlignment="1">
      <alignment horizontal="center" wrapText="1"/>
    </xf>
    <xf numFmtId="0" fontId="12" fillId="0" borderId="4" xfId="0" applyFont="1" applyBorder="1" applyAlignment="1">
      <alignment wrapText="1"/>
    </xf>
    <xf numFmtId="165" fontId="12" fillId="0" borderId="4" xfId="0" applyNumberFormat="1" applyFont="1" applyBorder="1" applyAlignment="1" applyProtection="1">
      <alignment wrapText="1" readingOrder="1"/>
      <protection locked="0"/>
    </xf>
    <xf numFmtId="165" fontId="12" fillId="0" borderId="4" xfId="0" applyNumberFormat="1" applyFont="1" applyBorder="1" applyAlignment="1" applyProtection="1">
      <alignment wrapText="1"/>
      <protection locked="0"/>
    </xf>
    <xf numFmtId="0" fontId="12" fillId="0" borderId="4" xfId="0" applyFont="1" applyBorder="1" applyAlignment="1" applyProtection="1">
      <alignment wrapText="1"/>
      <protection locked="0"/>
    </xf>
    <xf numFmtId="0" fontId="12" fillId="0" borderId="3" xfId="0" applyFont="1" applyBorder="1" applyAlignment="1">
      <alignment wrapText="1"/>
    </xf>
    <xf numFmtId="0" fontId="10" fillId="6" borderId="4" xfId="0" applyFont="1" applyFill="1" applyBorder="1" applyAlignment="1">
      <alignment horizontal="left" wrapText="1"/>
    </xf>
    <xf numFmtId="49" fontId="12" fillId="0" borderId="4" xfId="0" applyNumberFormat="1" applyFont="1" applyBorder="1" applyAlignment="1">
      <alignment horizontal="left" wrapText="1"/>
    </xf>
    <xf numFmtId="0" fontId="12" fillId="0" borderId="4" xfId="0" applyFont="1" applyBorder="1" applyAlignment="1">
      <alignment horizontal="left" wrapText="1"/>
    </xf>
    <xf numFmtId="49" fontId="8" fillId="4" borderId="8"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 fontId="8" fillId="4" borderId="7" xfId="0" applyNumberFormat="1" applyFont="1" applyFill="1" applyBorder="1" applyAlignment="1">
      <alignment horizontal="center" vertical="center" wrapText="1"/>
    </xf>
    <xf numFmtId="164" fontId="8" fillId="4" borderId="7"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2" fontId="8" fillId="4" borderId="6" xfId="0" applyNumberFormat="1"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3" fillId="2" borderId="0" xfId="0" applyFont="1" applyFill="1" applyAlignment="1">
      <alignment wrapText="1"/>
    </xf>
    <xf numFmtId="0" fontId="3" fillId="2" borderId="0" xfId="0" applyFont="1" applyFill="1" applyAlignment="1">
      <alignment horizontal="left" wrapText="1"/>
    </xf>
    <xf numFmtId="0" fontId="3" fillId="2" borderId="0" xfId="0" applyFont="1" applyFill="1" applyAlignment="1">
      <alignment horizontal="left"/>
    </xf>
    <xf numFmtId="0" fontId="2" fillId="0" borderId="0" xfId="0" applyFont="1" applyAlignment="1">
      <alignment vertical="top" wrapTex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0" fillId="0" borderId="0" xfId="0" applyAlignment="1">
      <alignment horizontal="left" vertical="top"/>
    </xf>
    <xf numFmtId="0" fontId="19" fillId="0" borderId="0" xfId="3" applyFont="1" applyAlignment="1">
      <alignment horizontal="left" vertical="top" wrapText="1"/>
    </xf>
    <xf numFmtId="0" fontId="13" fillId="7" borderId="4" xfId="0" applyFont="1" applyFill="1" applyBorder="1"/>
    <xf numFmtId="49" fontId="10" fillId="6" borderId="4" xfId="0" applyNumberFormat="1" applyFont="1" applyFill="1" applyBorder="1" applyAlignment="1">
      <alignment wrapText="1"/>
    </xf>
    <xf numFmtId="0" fontId="12" fillId="0" borderId="4" xfId="0" applyFont="1" applyBorder="1" applyAlignment="1">
      <alignment vertical="center" wrapText="1"/>
    </xf>
    <xf numFmtId="0" fontId="12" fillId="0" borderId="4" xfId="0" applyFont="1" applyBorder="1" applyAlignment="1" applyProtection="1">
      <alignment vertical="center" wrapText="1"/>
      <protection locked="0"/>
    </xf>
    <xf numFmtId="0" fontId="12" fillId="0" borderId="3" xfId="0" applyFont="1" applyBorder="1" applyAlignment="1">
      <alignment vertical="center" wrapText="1"/>
    </xf>
    <xf numFmtId="0" fontId="2" fillId="0" borderId="0" xfId="0" applyFont="1" applyAlignment="1" applyProtection="1">
      <alignment vertical="center"/>
      <protection locked="0"/>
    </xf>
    <xf numFmtId="0" fontId="10" fillId="9" borderId="9" xfId="0" applyFont="1" applyFill="1" applyBorder="1" applyAlignment="1">
      <alignment horizontal="left" wrapText="1"/>
    </xf>
    <xf numFmtId="0" fontId="0" fillId="0" borderId="0" xfId="0" applyAlignment="1">
      <alignment horizontal="left" vertical="top" wrapText="1"/>
    </xf>
    <xf numFmtId="0" fontId="2" fillId="0" borderId="0" xfId="0" applyFont="1" applyAlignment="1">
      <alignment vertical="top" wrapText="1"/>
    </xf>
    <xf numFmtId="0" fontId="26" fillId="0" borderId="3" xfId="0" applyFont="1" applyBorder="1" applyAlignment="1">
      <alignment wrapText="1"/>
    </xf>
    <xf numFmtId="0" fontId="16" fillId="8" borderId="4" xfId="0" applyFont="1"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left" wrapText="1"/>
    </xf>
    <xf numFmtId="0" fontId="3" fillId="2" borderId="0" xfId="0" applyFont="1" applyFill="1" applyBorder="1" applyAlignment="1">
      <alignment horizontal="left"/>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center" vertical="top" wrapText="1"/>
      <protection locked="0"/>
    </xf>
    <xf numFmtId="0" fontId="3" fillId="0" borderId="0" xfId="0" applyFont="1" applyFill="1" applyAlignment="1">
      <alignment horizontal="center"/>
    </xf>
    <xf numFmtId="0" fontId="0" fillId="0" borderId="0" xfId="0" applyAlignment="1">
      <alignment horizontal="center"/>
    </xf>
    <xf numFmtId="0" fontId="2" fillId="0" borderId="0" xfId="0" applyFont="1" applyBorder="1" applyAlignment="1" applyProtection="1">
      <alignment horizontal="left" vertical="top"/>
      <protection locked="0"/>
    </xf>
    <xf numFmtId="0" fontId="11" fillId="0" borderId="3" xfId="0" applyFont="1" applyBorder="1" applyAlignment="1">
      <alignment wrapText="1"/>
    </xf>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3" fillId="0" borderId="0" xfId="0" applyFont="1" applyAlignment="1">
      <alignment horizontal="left"/>
    </xf>
    <xf numFmtId="165" fontId="27" fillId="0" borderId="3" xfId="0" applyNumberFormat="1" applyFont="1" applyFill="1" applyBorder="1"/>
    <xf numFmtId="165" fontId="27" fillId="0" borderId="4" xfId="0" applyNumberFormat="1" applyFont="1" applyFill="1" applyBorder="1"/>
    <xf numFmtId="0" fontId="3" fillId="0" borderId="0" xfId="0" applyFont="1" applyBorder="1"/>
    <xf numFmtId="0" fontId="3" fillId="0" borderId="0" xfId="0" applyFont="1" applyFill="1" applyBorder="1"/>
    <xf numFmtId="165" fontId="27" fillId="0" borderId="0" xfId="0" applyNumberFormat="1" applyFont="1" applyFill="1" applyBorder="1"/>
    <xf numFmtId="166" fontId="12" fillId="0" borderId="4" xfId="0" applyNumberFormat="1" applyFont="1" applyFill="1" applyBorder="1" applyAlignment="1" applyProtection="1">
      <alignment vertical="center" wrapText="1"/>
      <protection locked="0"/>
    </xf>
    <xf numFmtId="165" fontId="12" fillId="0" borderId="4" xfId="0" applyNumberFormat="1" applyFont="1" applyFill="1" applyBorder="1" applyAlignment="1" applyProtection="1">
      <alignment vertical="center" wrapText="1"/>
      <protection locked="0"/>
    </xf>
    <xf numFmtId="0" fontId="6" fillId="3" borderId="1" xfId="0" applyFont="1" applyFill="1" applyBorder="1" applyAlignment="1">
      <alignment horizontal="center"/>
    </xf>
    <xf numFmtId="0" fontId="6" fillId="3" borderId="2" xfId="0" applyFont="1" applyFill="1" applyBorder="1" applyAlignment="1">
      <alignment horizontal="center"/>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3" xfId="0" applyFont="1" applyFill="1" applyBorder="1" applyAlignment="1" applyProtection="1">
      <alignment horizontal="center"/>
    </xf>
    <xf numFmtId="0" fontId="3" fillId="0" borderId="0" xfId="0" applyFont="1" applyAlignment="1">
      <alignment horizontal="left"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10" xfId="0" applyFont="1" applyFill="1" applyBorder="1" applyAlignment="1">
      <alignment horizontal="center"/>
    </xf>
    <xf numFmtId="0" fontId="7" fillId="4" borderId="5" xfId="0" applyFont="1" applyFill="1" applyBorder="1" applyAlignment="1">
      <alignment horizontal="center"/>
    </xf>
    <xf numFmtId="0" fontId="0" fillId="0" borderId="0" xfId="0" applyAlignment="1">
      <alignment horizontal="left"/>
    </xf>
    <xf numFmtId="0" fontId="3" fillId="0" borderId="0" xfId="0" applyFont="1" applyFill="1" applyAlignment="1">
      <alignment horizontal="left" vertical="top" wrapText="1"/>
    </xf>
    <xf numFmtId="0" fontId="0" fillId="0" borderId="0" xfId="0" applyAlignment="1">
      <alignment horizontal="left" vertical="top" wrapText="1"/>
    </xf>
    <xf numFmtId="0" fontId="7" fillId="4" borderId="3" xfId="0" applyFont="1" applyFill="1" applyBorder="1" applyAlignment="1">
      <alignment horizontal="center"/>
    </xf>
    <xf numFmtId="0" fontId="3" fillId="0" borderId="0" xfId="0" applyFont="1" applyAlignment="1">
      <alignment vertical="top" wrapText="1"/>
    </xf>
    <xf numFmtId="0" fontId="19" fillId="0" borderId="0" xfId="0" applyFont="1" applyAlignment="1">
      <alignment horizontal="left" vertical="top" wrapText="1"/>
    </xf>
    <xf numFmtId="0" fontId="21" fillId="0" borderId="0" xfId="0" applyFont="1" applyAlignment="1">
      <alignment horizontal="left" vertical="top"/>
    </xf>
    <xf numFmtId="0" fontId="19" fillId="0" borderId="0" xfId="0" applyFont="1" applyAlignment="1">
      <alignment horizontal="left" vertical="top"/>
    </xf>
    <xf numFmtId="0" fontId="18" fillId="0" borderId="0" xfId="0" applyFont="1" applyAlignment="1">
      <alignment horizontal="left" vertical="top"/>
    </xf>
    <xf numFmtId="0" fontId="0" fillId="0" borderId="0" xfId="0" applyAlignment="1">
      <alignment horizontal="left" wrapText="1"/>
    </xf>
    <xf numFmtId="0" fontId="3" fillId="0" borderId="0" xfId="0" applyFont="1" applyAlignment="1">
      <alignment horizontal="left"/>
    </xf>
  </cellXfs>
  <cellStyles count="6">
    <cellStyle name="Navadno" xfId="0" builtinId="0"/>
    <cellStyle name="Navadno 2" xfId="1"/>
    <cellStyle name="Navadno 4" xfId="2"/>
    <cellStyle name="Navadno 5" xfId="5"/>
    <cellStyle name="Navadno_List1_1"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workbookViewId="0">
      <selection activeCell="H11" sqref="H11"/>
    </sheetView>
  </sheetViews>
  <sheetFormatPr defaultRowHeight="15" x14ac:dyDescent="0.25"/>
  <cols>
    <col min="1" max="1" width="3.7109375" customWidth="1"/>
    <col min="2" max="2" width="29.2851562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49"/>
      <c r="K1" s="49"/>
      <c r="L1" s="49"/>
      <c r="M1" s="49"/>
      <c r="N1" s="49"/>
      <c r="O1" s="49"/>
    </row>
    <row r="2" spans="1:15" x14ac:dyDescent="0.25">
      <c r="A2" s="6" t="s">
        <v>193</v>
      </c>
      <c r="B2" s="7"/>
      <c r="C2" s="1"/>
      <c r="D2" s="1"/>
      <c r="E2" s="1"/>
      <c r="F2" s="1"/>
      <c r="G2" s="1"/>
      <c r="H2" s="1"/>
      <c r="I2" s="1"/>
      <c r="J2" s="49"/>
      <c r="K2" s="49"/>
      <c r="L2" s="49"/>
      <c r="M2" s="49"/>
      <c r="N2" s="49"/>
      <c r="O2" s="49"/>
    </row>
    <row r="3" spans="1:15" x14ac:dyDescent="0.25">
      <c r="A3" s="8"/>
      <c r="B3" s="8"/>
      <c r="C3" s="8"/>
      <c r="D3" s="8"/>
      <c r="E3" s="1"/>
      <c r="F3" s="1"/>
      <c r="G3" s="1"/>
      <c r="H3" s="1"/>
      <c r="I3" s="1"/>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s="24" customFormat="1"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s="24" customFormat="1" ht="24" x14ac:dyDescent="0.25">
      <c r="A6" s="47" t="s">
        <v>61</v>
      </c>
      <c r="B6" s="25" t="s">
        <v>209</v>
      </c>
      <c r="C6" s="26">
        <v>80</v>
      </c>
      <c r="D6" s="27" t="s">
        <v>29</v>
      </c>
      <c r="E6" s="28"/>
      <c r="F6" s="29"/>
      <c r="G6" s="119"/>
      <c r="H6" s="119"/>
      <c r="I6" s="29"/>
      <c r="J6" s="119">
        <f>H6+(H6*I6/100)</f>
        <v>0</v>
      </c>
      <c r="K6" s="120">
        <f>C6*H6</f>
        <v>0</v>
      </c>
      <c r="L6" s="120">
        <f>C6*J6</f>
        <v>0</v>
      </c>
      <c r="M6" s="30"/>
      <c r="N6" s="30"/>
      <c r="O6" s="30"/>
    </row>
    <row r="7" spans="1:15" s="24" customFormat="1" x14ac:dyDescent="0.25">
      <c r="A7" s="47" t="s">
        <v>63</v>
      </c>
      <c r="B7" s="25" t="s">
        <v>54</v>
      </c>
      <c r="C7" s="26">
        <v>3</v>
      </c>
      <c r="D7" s="27" t="s">
        <v>29</v>
      </c>
      <c r="E7" s="28"/>
      <c r="F7" s="29"/>
      <c r="G7" s="119"/>
      <c r="H7" s="119"/>
      <c r="I7" s="29"/>
      <c r="J7" s="119">
        <f>H7+(H7*I7/100)</f>
        <v>0</v>
      </c>
      <c r="K7" s="120">
        <f>C7*H7</f>
        <v>0</v>
      </c>
      <c r="L7" s="120">
        <f>C7*J7</f>
        <v>0</v>
      </c>
      <c r="M7" s="30"/>
      <c r="N7" s="30"/>
      <c r="O7" s="30"/>
    </row>
    <row r="8" spans="1:15" x14ac:dyDescent="0.25">
      <c r="A8" s="23"/>
      <c r="B8" s="23"/>
      <c r="C8" s="23"/>
      <c r="D8" s="23"/>
      <c r="E8" s="23"/>
      <c r="F8" s="23"/>
      <c r="G8" s="22" t="s">
        <v>287</v>
      </c>
      <c r="H8" s="22"/>
      <c r="I8" s="22"/>
      <c r="J8" s="22"/>
      <c r="K8" s="114">
        <f>SUM(K6:K7)</f>
        <v>0</v>
      </c>
      <c r="L8" s="115">
        <f>SUM(L6:L7)</f>
        <v>0</v>
      </c>
      <c r="M8" s="23"/>
      <c r="N8" s="23"/>
      <c r="O8" s="23"/>
    </row>
    <row r="9" spans="1:15" x14ac:dyDescent="0.25">
      <c r="A9" s="23"/>
      <c r="B9" s="23"/>
      <c r="C9" s="23"/>
      <c r="D9" s="23"/>
      <c r="E9" s="23"/>
      <c r="F9" s="23"/>
      <c r="G9" s="22" t="s">
        <v>288</v>
      </c>
      <c r="H9" s="22"/>
      <c r="I9" s="22"/>
      <c r="J9" s="22"/>
      <c r="K9" s="114">
        <f>K8*2</f>
        <v>0</v>
      </c>
      <c r="L9" s="115">
        <f>L8*2</f>
        <v>0</v>
      </c>
      <c r="M9" s="23"/>
      <c r="N9" s="23"/>
      <c r="O9" s="23"/>
    </row>
    <row r="10" spans="1:15" x14ac:dyDescent="0.25">
      <c r="A10" s="23"/>
      <c r="I10" s="23"/>
      <c r="J10" s="23"/>
      <c r="K10" s="23"/>
      <c r="L10" s="23"/>
      <c r="M10" s="23"/>
      <c r="N10" s="23"/>
      <c r="O10" s="23"/>
    </row>
    <row r="11" spans="1:15" x14ac:dyDescent="0.25">
      <c r="B11" s="34" t="s">
        <v>52</v>
      </c>
      <c r="C11" s="23"/>
      <c r="D11" s="23"/>
      <c r="E11" s="23"/>
      <c r="F11" s="23"/>
      <c r="G11" s="23"/>
      <c r="H11" s="23"/>
    </row>
    <row r="12" spans="1:15" x14ac:dyDescent="0.25">
      <c r="B12" s="113" t="s">
        <v>53</v>
      </c>
      <c r="C12" s="113"/>
      <c r="D12" s="113"/>
      <c r="E12" s="113"/>
      <c r="F12" s="113"/>
      <c r="G12" s="113"/>
      <c r="H12" s="113"/>
    </row>
    <row r="14" spans="1:15" x14ac:dyDescent="0.25">
      <c r="B14" s="23" t="s">
        <v>292</v>
      </c>
      <c r="C14" s="23"/>
      <c r="D14" s="23" t="s">
        <v>293</v>
      </c>
      <c r="E14" s="23"/>
      <c r="F14" s="23"/>
      <c r="G14" s="23" t="s">
        <v>294</v>
      </c>
    </row>
  </sheetData>
  <mergeCells count="2">
    <mergeCell ref="A4:D4"/>
    <mergeCell ref="E4:O4"/>
  </mergeCells>
  <dataValidations count="1">
    <dataValidation allowBlank="1" showErrorMessage="1" errorTitle="Napačna vrednost podatkov" error="Vrednost popusta je previsoka. Skupna cena ne more biti negativna vrednost. Prosimo preverite podatke." sqref="G6:I7"/>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F13" sqref="F13"/>
    </sheetView>
  </sheetViews>
  <sheetFormatPr defaultRowHeight="15" x14ac:dyDescent="0.25"/>
  <cols>
    <col min="1" max="1" width="3.7109375" style="37" customWidth="1"/>
    <col min="2" max="2" width="29.28515625" style="37" customWidth="1"/>
    <col min="3" max="3" width="6.28515625" style="37" customWidth="1"/>
    <col min="4" max="4" width="5.7109375" style="37" customWidth="1"/>
    <col min="5" max="5" width="9.140625" style="37"/>
    <col min="6" max="6" width="8.28515625" style="37" customWidth="1"/>
    <col min="7" max="8" width="9.140625" style="37"/>
    <col min="9" max="9" width="4.7109375" style="37" customWidth="1"/>
    <col min="10" max="15" width="9.140625" style="37"/>
  </cols>
  <sheetData>
    <row r="1" spans="1:15" x14ac:dyDescent="0.25">
      <c r="A1" s="56"/>
      <c r="B1" s="56"/>
      <c r="C1" s="57"/>
      <c r="D1" s="56"/>
      <c r="E1" s="56"/>
      <c r="F1" s="56"/>
      <c r="G1" s="56"/>
      <c r="H1" s="56"/>
      <c r="I1" s="56"/>
      <c r="J1" s="2"/>
      <c r="K1" s="2"/>
      <c r="L1" s="2"/>
      <c r="M1" s="3"/>
      <c r="N1" s="3"/>
      <c r="O1" s="4"/>
    </row>
    <row r="2" spans="1:15" x14ac:dyDescent="0.25">
      <c r="A2" s="6" t="s">
        <v>271</v>
      </c>
      <c r="B2" s="7"/>
      <c r="C2" s="56"/>
      <c r="D2" s="56"/>
      <c r="E2" s="56"/>
      <c r="F2" s="56"/>
      <c r="G2" s="56"/>
      <c r="H2" s="56"/>
      <c r="I2" s="56"/>
      <c r="J2" s="2"/>
      <c r="K2" s="2"/>
      <c r="L2" s="2"/>
      <c r="M2" s="3"/>
      <c r="N2" s="3"/>
      <c r="O2" s="4"/>
    </row>
    <row r="3" spans="1:15" x14ac:dyDescent="0.25">
      <c r="A3" s="8"/>
      <c r="B3" s="8"/>
      <c r="C3" s="8"/>
      <c r="D3" s="8"/>
      <c r="E3" s="56"/>
      <c r="F3" s="56"/>
      <c r="G3" s="56"/>
      <c r="H3" s="56"/>
      <c r="I3" s="56"/>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ht="72.75" x14ac:dyDescent="0.25">
      <c r="A6" s="48" t="s">
        <v>61</v>
      </c>
      <c r="B6" s="18" t="s">
        <v>272</v>
      </c>
      <c r="C6" s="20">
        <v>5</v>
      </c>
      <c r="D6" s="41" t="s">
        <v>29</v>
      </c>
      <c r="E6" s="31"/>
      <c r="F6" s="32"/>
      <c r="G6" s="119"/>
      <c r="H6" s="119"/>
      <c r="I6" s="29"/>
      <c r="J6" s="119">
        <f>H6+(H6*I6/100)</f>
        <v>0</v>
      </c>
      <c r="K6" s="120">
        <f>C6*H6</f>
        <v>0</v>
      </c>
      <c r="L6" s="120">
        <f>C6*J6</f>
        <v>0</v>
      </c>
      <c r="M6" s="33"/>
      <c r="N6" s="33"/>
      <c r="O6" s="33"/>
    </row>
    <row r="7" spans="1:15" ht="24.75" x14ac:dyDescent="0.25">
      <c r="A7" s="48" t="s">
        <v>63</v>
      </c>
      <c r="B7" s="18" t="s">
        <v>273</v>
      </c>
      <c r="C7" s="20">
        <v>4</v>
      </c>
      <c r="D7" s="41" t="s">
        <v>29</v>
      </c>
      <c r="E7" s="31"/>
      <c r="F7" s="32"/>
      <c r="G7" s="119"/>
      <c r="H7" s="119"/>
      <c r="I7" s="29"/>
      <c r="J7" s="119">
        <f>H7+(H7*I7/100)</f>
        <v>0</v>
      </c>
      <c r="K7" s="120">
        <f>C7*H7</f>
        <v>0</v>
      </c>
      <c r="L7" s="120">
        <f>C7*J7</f>
        <v>0</v>
      </c>
      <c r="M7" s="33"/>
      <c r="N7" s="33"/>
      <c r="O7" s="33"/>
    </row>
    <row r="8" spans="1:15" ht="24.75" x14ac:dyDescent="0.25">
      <c r="A8" s="48" t="s">
        <v>65</v>
      </c>
      <c r="B8" s="18" t="s">
        <v>274</v>
      </c>
      <c r="C8" s="20">
        <v>1</v>
      </c>
      <c r="D8" s="41" t="s">
        <v>29</v>
      </c>
      <c r="E8" s="31"/>
      <c r="F8" s="32"/>
      <c r="G8" s="119"/>
      <c r="H8" s="119"/>
      <c r="I8" s="29"/>
      <c r="J8" s="119">
        <f>H8+(H8*I8/100)</f>
        <v>0</v>
      </c>
      <c r="K8" s="120">
        <f>C8*H8</f>
        <v>0</v>
      </c>
      <c r="L8" s="120">
        <f>C8*J8</f>
        <v>0</v>
      </c>
      <c r="M8" s="33"/>
      <c r="N8" s="33"/>
      <c r="O8" s="33"/>
    </row>
    <row r="9" spans="1:15" ht="24.75" x14ac:dyDescent="0.25">
      <c r="A9" s="48" t="s">
        <v>67</v>
      </c>
      <c r="B9" s="18" t="s">
        <v>275</v>
      </c>
      <c r="C9" s="20">
        <v>1</v>
      </c>
      <c r="D9" s="41" t="s">
        <v>29</v>
      </c>
      <c r="E9" s="31"/>
      <c r="F9" s="32"/>
      <c r="G9" s="119"/>
      <c r="H9" s="119"/>
      <c r="I9" s="29"/>
      <c r="J9" s="119">
        <f>H9+(H9*I9/100)</f>
        <v>0</v>
      </c>
      <c r="K9" s="120">
        <f>C9*H9</f>
        <v>0</v>
      </c>
      <c r="L9" s="120">
        <f>C9*J9</f>
        <v>0</v>
      </c>
      <c r="M9" s="33"/>
      <c r="N9" s="33"/>
      <c r="O9" s="33"/>
    </row>
    <row r="10" spans="1:15" ht="24.75" x14ac:dyDescent="0.25">
      <c r="A10" s="48" t="s">
        <v>69</v>
      </c>
      <c r="B10" s="18" t="s">
        <v>276</v>
      </c>
      <c r="C10" s="20">
        <v>1</v>
      </c>
      <c r="D10" s="41" t="s">
        <v>29</v>
      </c>
      <c r="E10" s="31"/>
      <c r="F10" s="32"/>
      <c r="G10" s="119"/>
      <c r="H10" s="119"/>
      <c r="I10" s="29"/>
      <c r="J10" s="119">
        <f>H10+(H10*I10/100)</f>
        <v>0</v>
      </c>
      <c r="K10" s="120">
        <f>C10*H10</f>
        <v>0</v>
      </c>
      <c r="L10" s="120">
        <f>C10*J10</f>
        <v>0</v>
      </c>
      <c r="M10" s="33"/>
      <c r="N10" s="33"/>
      <c r="O10" s="33"/>
    </row>
    <row r="11" spans="1:15" x14ac:dyDescent="0.25">
      <c r="A11" s="23"/>
      <c r="B11" s="34"/>
      <c r="C11" s="23"/>
      <c r="D11" s="23"/>
      <c r="E11" s="23"/>
      <c r="F11" s="23"/>
      <c r="G11" s="22" t="s">
        <v>287</v>
      </c>
      <c r="H11" s="22"/>
      <c r="I11" s="22"/>
      <c r="J11" s="22"/>
      <c r="K11" s="114">
        <f>SUM(K6:K10)</f>
        <v>0</v>
      </c>
      <c r="L11" s="115">
        <f>SUM(L6:L10)</f>
        <v>0</v>
      </c>
      <c r="M11" s="23"/>
      <c r="N11" s="23"/>
      <c r="O11" s="23"/>
    </row>
    <row r="12" spans="1:15" ht="15" customHeight="1" x14ac:dyDescent="0.25">
      <c r="G12" s="22" t="s">
        <v>288</v>
      </c>
      <c r="H12" s="22"/>
      <c r="I12" s="22"/>
      <c r="J12" s="22"/>
      <c r="K12" s="114">
        <f>K11*2</f>
        <v>0</v>
      </c>
      <c r="L12" s="115">
        <f>L11*2</f>
        <v>0</v>
      </c>
    </row>
    <row r="14" spans="1:15" ht="15" customHeight="1" x14ac:dyDescent="0.25">
      <c r="A14" s="23"/>
      <c r="B14" s="34" t="s">
        <v>39</v>
      </c>
      <c r="C14" s="23"/>
      <c r="D14" s="23"/>
      <c r="E14" s="23"/>
      <c r="F14" s="23"/>
      <c r="G14" s="23"/>
      <c r="H14" s="23"/>
      <c r="I14" s="23"/>
      <c r="J14" s="23"/>
      <c r="K14" s="23"/>
      <c r="L14" s="23"/>
      <c r="M14" s="23"/>
      <c r="N14" s="23"/>
    </row>
    <row r="15" spans="1:15" ht="159.75" customHeight="1" x14ac:dyDescent="0.25">
      <c r="B15" s="126" t="s">
        <v>291</v>
      </c>
      <c r="C15" s="126"/>
      <c r="D15" s="126"/>
      <c r="E15" s="126"/>
      <c r="F15" s="126"/>
      <c r="G15" s="126"/>
      <c r="H15" s="126"/>
      <c r="I15" s="126"/>
      <c r="O15"/>
    </row>
    <row r="17" spans="2:7" x14ac:dyDescent="0.25">
      <c r="B17" s="23" t="s">
        <v>292</v>
      </c>
      <c r="C17" s="23"/>
      <c r="D17" s="23" t="s">
        <v>293</v>
      </c>
      <c r="E17" s="23"/>
      <c r="F17" s="23"/>
      <c r="G17" s="23" t="s">
        <v>294</v>
      </c>
    </row>
  </sheetData>
  <mergeCells count="3">
    <mergeCell ref="A4:D4"/>
    <mergeCell ref="E4:O4"/>
    <mergeCell ref="B15:I15"/>
  </mergeCells>
  <dataValidations count="1">
    <dataValidation allowBlank="1" showErrorMessage="1" errorTitle="Napačna vrednost podatkov" error="Vrednost popusta je previsoka. Skupna cena ne more biti negativna vrednost. Prosimo preverite podatke." sqref="G6:I10"/>
  </dataValidations>
  <pageMargins left="0.70866141732283472" right="0.70866141732283472" top="0.74803149606299213" bottom="0.74803149606299213" header="0.31496062992125984" footer="0.31496062992125984"/>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E13" sqref="E13"/>
    </sheetView>
  </sheetViews>
  <sheetFormatPr defaultRowHeight="15" x14ac:dyDescent="0.25"/>
  <cols>
    <col min="1" max="1" width="3.7109375" customWidth="1"/>
    <col min="2" max="2" width="29.28515625" customWidth="1"/>
    <col min="3" max="3" width="6.28515625" customWidth="1"/>
    <col min="4" max="4" width="5.7109375" customWidth="1"/>
    <col min="6" max="6" width="8.28515625" customWidth="1"/>
    <col min="9" max="9" width="4.7109375" customWidth="1"/>
  </cols>
  <sheetData>
    <row r="1" spans="1:15" x14ac:dyDescent="0.25">
      <c r="A1" s="111"/>
      <c r="B1" s="111"/>
      <c r="C1" s="112"/>
      <c r="D1" s="111"/>
      <c r="E1" s="111"/>
      <c r="F1" s="111"/>
      <c r="G1" s="111"/>
      <c r="H1" s="111"/>
      <c r="I1" s="111"/>
      <c r="J1" s="2"/>
      <c r="K1" s="2"/>
      <c r="L1" s="2"/>
      <c r="M1" s="3"/>
      <c r="N1" s="3"/>
      <c r="O1" s="4"/>
    </row>
    <row r="2" spans="1:15" x14ac:dyDescent="0.25">
      <c r="A2" s="6" t="s">
        <v>286</v>
      </c>
      <c r="B2" s="7"/>
      <c r="C2" s="111"/>
      <c r="D2" s="111"/>
      <c r="E2" s="111"/>
      <c r="F2" s="111"/>
      <c r="G2" s="111"/>
      <c r="H2" s="111"/>
      <c r="I2" s="111"/>
      <c r="J2" s="2"/>
      <c r="K2" s="2"/>
      <c r="L2" s="2"/>
      <c r="M2" s="3"/>
      <c r="N2" s="3"/>
      <c r="O2" s="4"/>
    </row>
    <row r="3" spans="1:15" x14ac:dyDescent="0.25">
      <c r="A3" s="8"/>
      <c r="B3" s="8"/>
      <c r="C3" s="8"/>
      <c r="D3" s="8"/>
      <c r="E3" s="111"/>
      <c r="F3" s="111"/>
      <c r="G3" s="111"/>
      <c r="H3" s="111"/>
      <c r="I3" s="111"/>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ht="24.75" x14ac:dyDescent="0.25">
      <c r="A6" s="48" t="s">
        <v>61</v>
      </c>
      <c r="B6" s="18" t="s">
        <v>277</v>
      </c>
      <c r="C6" s="20">
        <v>2</v>
      </c>
      <c r="D6" s="41" t="s">
        <v>29</v>
      </c>
      <c r="E6" s="31"/>
      <c r="F6" s="32"/>
      <c r="G6" s="119"/>
      <c r="H6" s="119"/>
      <c r="I6" s="29"/>
      <c r="J6" s="119">
        <f>H6+(H6*I6/100)</f>
        <v>0</v>
      </c>
      <c r="K6" s="120">
        <f>C6*H6</f>
        <v>0</v>
      </c>
      <c r="L6" s="120">
        <f>C6*J6</f>
        <v>0</v>
      </c>
      <c r="M6" s="33"/>
      <c r="N6" s="33"/>
      <c r="O6" s="33"/>
    </row>
    <row r="7" spans="1:15" x14ac:dyDescent="0.25">
      <c r="A7" s="48" t="s">
        <v>63</v>
      </c>
      <c r="B7" s="18" t="s">
        <v>278</v>
      </c>
      <c r="C7" s="20">
        <v>20</v>
      </c>
      <c r="D7" s="41" t="s">
        <v>29</v>
      </c>
      <c r="E7" s="31"/>
      <c r="F7" s="32"/>
      <c r="G7" s="119"/>
      <c r="H7" s="119"/>
      <c r="I7" s="29"/>
      <c r="J7" s="119">
        <f>H7+(H7*I7/100)</f>
        <v>0</v>
      </c>
      <c r="K7" s="120">
        <f>C7*H7</f>
        <v>0</v>
      </c>
      <c r="L7" s="120">
        <f>C7*J7</f>
        <v>0</v>
      </c>
      <c r="M7" s="33"/>
      <c r="N7" s="33"/>
      <c r="O7" s="33"/>
    </row>
    <row r="8" spans="1:15" ht="24.75" x14ac:dyDescent="0.25">
      <c r="A8" s="48" t="s">
        <v>65</v>
      </c>
      <c r="B8" s="18" t="s">
        <v>279</v>
      </c>
      <c r="C8" s="20">
        <v>4</v>
      </c>
      <c r="D8" s="41" t="s">
        <v>29</v>
      </c>
      <c r="E8" s="31"/>
      <c r="F8" s="32"/>
      <c r="G8" s="119"/>
      <c r="H8" s="119"/>
      <c r="I8" s="29"/>
      <c r="J8" s="119">
        <f>H8+(H8*I8/100)</f>
        <v>0</v>
      </c>
      <c r="K8" s="120">
        <f>C8*H8</f>
        <v>0</v>
      </c>
      <c r="L8" s="120">
        <f>C8*J8</f>
        <v>0</v>
      </c>
      <c r="M8" s="33"/>
      <c r="N8" s="33"/>
      <c r="O8" s="33"/>
    </row>
    <row r="9" spans="1:15" ht="24.75" x14ac:dyDescent="0.25">
      <c r="A9" s="48" t="s">
        <v>67</v>
      </c>
      <c r="B9" s="18" t="s">
        <v>280</v>
      </c>
      <c r="C9" s="20">
        <v>12</v>
      </c>
      <c r="D9" s="41" t="s">
        <v>29</v>
      </c>
      <c r="E9" s="31"/>
      <c r="F9" s="32"/>
      <c r="G9" s="119"/>
      <c r="H9" s="119"/>
      <c r="I9" s="29"/>
      <c r="J9" s="119">
        <f>H9+(H9*I9/100)</f>
        <v>0</v>
      </c>
      <c r="K9" s="120">
        <f>C9*H9</f>
        <v>0</v>
      </c>
      <c r="L9" s="120">
        <f>C9*J9</f>
        <v>0</v>
      </c>
      <c r="M9" s="33"/>
      <c r="N9" s="33"/>
      <c r="O9" s="33"/>
    </row>
    <row r="10" spans="1:15" x14ac:dyDescent="0.25">
      <c r="A10" s="23"/>
      <c r="B10" s="23"/>
      <c r="C10" s="23"/>
      <c r="D10" s="23"/>
      <c r="E10" s="23"/>
      <c r="F10" s="23"/>
      <c r="G10" s="22" t="s">
        <v>287</v>
      </c>
      <c r="H10" s="22"/>
      <c r="I10" s="22"/>
      <c r="J10" s="22"/>
      <c r="K10" s="114">
        <f>SUM(K6:K9)</f>
        <v>0</v>
      </c>
      <c r="L10" s="115">
        <f>SUM(L6:L9)</f>
        <v>0</v>
      </c>
      <c r="M10" s="23"/>
      <c r="N10" s="23"/>
      <c r="O10" s="23"/>
    </row>
    <row r="11" spans="1:15" x14ac:dyDescent="0.25">
      <c r="A11" s="23"/>
      <c r="B11" s="34"/>
      <c r="C11" s="23"/>
      <c r="D11" s="23"/>
      <c r="E11" s="23"/>
      <c r="F11" s="23"/>
      <c r="G11" s="22" t="s">
        <v>288</v>
      </c>
      <c r="H11" s="22"/>
      <c r="I11" s="22"/>
      <c r="J11" s="22"/>
      <c r="K11" s="114">
        <f>K10*2</f>
        <v>0</v>
      </c>
      <c r="L11" s="115">
        <f>L10*2</f>
        <v>0</v>
      </c>
      <c r="M11" s="23"/>
      <c r="N11" s="23"/>
      <c r="O11" s="23"/>
    </row>
    <row r="12" spans="1:15" x14ac:dyDescent="0.25">
      <c r="A12" s="37"/>
      <c r="B12" s="37"/>
      <c r="C12" s="37"/>
      <c r="D12" s="37"/>
      <c r="E12" s="37"/>
      <c r="F12" s="37"/>
      <c r="G12" s="37"/>
      <c r="H12" s="37"/>
      <c r="I12" s="37"/>
      <c r="J12" s="37"/>
      <c r="K12" s="37"/>
      <c r="L12" s="37"/>
      <c r="M12" s="37"/>
      <c r="N12" s="37"/>
      <c r="O12" s="37"/>
    </row>
    <row r="13" spans="1:15" x14ac:dyDescent="0.25">
      <c r="A13" s="23"/>
      <c r="B13" s="34" t="s">
        <v>39</v>
      </c>
      <c r="C13" s="23"/>
      <c r="D13" s="23"/>
      <c r="E13" s="23"/>
      <c r="F13" s="23"/>
      <c r="G13" s="23"/>
      <c r="H13" s="23"/>
      <c r="I13" s="23"/>
      <c r="J13" s="23"/>
      <c r="K13" s="23"/>
      <c r="L13" s="23"/>
      <c r="M13" s="23"/>
      <c r="N13" s="23"/>
      <c r="O13" s="37"/>
    </row>
    <row r="14" spans="1:15" ht="51" customHeight="1" x14ac:dyDescent="0.25">
      <c r="A14" s="37"/>
      <c r="B14" s="126" t="s">
        <v>281</v>
      </c>
      <c r="C14" s="126"/>
      <c r="D14" s="126"/>
      <c r="E14" s="126"/>
      <c r="F14" s="126"/>
      <c r="G14" s="126"/>
      <c r="H14" s="126"/>
      <c r="I14" s="126"/>
      <c r="J14" s="37"/>
      <c r="K14" s="37"/>
      <c r="L14" s="37"/>
      <c r="M14" s="37"/>
      <c r="N14" s="37"/>
      <c r="O14" s="37"/>
    </row>
    <row r="16" spans="1:15" x14ac:dyDescent="0.25">
      <c r="B16" s="23" t="s">
        <v>292</v>
      </c>
      <c r="C16" s="23"/>
      <c r="D16" s="23" t="s">
        <v>293</v>
      </c>
      <c r="E16" s="23"/>
      <c r="F16" s="23"/>
      <c r="G16" s="23" t="s">
        <v>294</v>
      </c>
    </row>
  </sheetData>
  <mergeCells count="3">
    <mergeCell ref="A4:D4"/>
    <mergeCell ref="E4:O4"/>
    <mergeCell ref="B14:I14"/>
  </mergeCells>
  <dataValidations count="1">
    <dataValidation allowBlank="1" showErrorMessage="1" errorTitle="Napačna vrednost podatkov" error="Vrednost popusta je previsoka. Skupna cena ne more biti negativna vrednost. Prosimo preverite podatke." sqref="G6:I9"/>
  </dataValidations>
  <pageMargins left="0.70866141732283472" right="0.70866141732283472" top="0.74803149606299213" bottom="0.74803149606299213"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H19" sqref="H19"/>
    </sheetView>
  </sheetViews>
  <sheetFormatPr defaultRowHeight="15" x14ac:dyDescent="0.25"/>
  <cols>
    <col min="1" max="1" width="3.7109375" customWidth="1"/>
    <col min="2" max="2" width="29.2851562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x14ac:dyDescent="0.25">
      <c r="A2" s="6" t="s">
        <v>194</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s="24" customFormat="1"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ht="15.75" customHeight="1" x14ac:dyDescent="0.25">
      <c r="A6" s="48" t="s">
        <v>61</v>
      </c>
      <c r="B6" s="18" t="s">
        <v>30</v>
      </c>
      <c r="C6" s="20">
        <v>5</v>
      </c>
      <c r="D6" s="21" t="s">
        <v>29</v>
      </c>
      <c r="E6" s="31"/>
      <c r="F6" s="32"/>
      <c r="G6" s="119"/>
      <c r="H6" s="119"/>
      <c r="I6" s="29"/>
      <c r="J6" s="119">
        <f t="shared" ref="J6:J15" si="0">H6+(H6*I6/100)</f>
        <v>0</v>
      </c>
      <c r="K6" s="120">
        <f t="shared" ref="K6:K15" si="1">C6*H6</f>
        <v>0</v>
      </c>
      <c r="L6" s="120">
        <f t="shared" ref="L6:L15" si="2">C6*J6</f>
        <v>0</v>
      </c>
      <c r="M6" s="33"/>
      <c r="N6" s="33"/>
      <c r="O6" s="33"/>
    </row>
    <row r="7" spans="1:15" ht="29.1" customHeight="1" x14ac:dyDescent="0.25">
      <c r="A7" s="48" t="s">
        <v>63</v>
      </c>
      <c r="B7" s="18" t="s">
        <v>31</v>
      </c>
      <c r="C7" s="20">
        <v>4</v>
      </c>
      <c r="D7" s="21" t="s">
        <v>29</v>
      </c>
      <c r="E7" s="31"/>
      <c r="F7" s="32"/>
      <c r="G7" s="119"/>
      <c r="H7" s="119"/>
      <c r="I7" s="29"/>
      <c r="J7" s="119">
        <f t="shared" si="0"/>
        <v>0</v>
      </c>
      <c r="K7" s="120">
        <f t="shared" si="1"/>
        <v>0</v>
      </c>
      <c r="L7" s="120">
        <f t="shared" si="2"/>
        <v>0</v>
      </c>
      <c r="M7" s="33"/>
      <c r="N7" s="33"/>
      <c r="O7" s="33"/>
    </row>
    <row r="8" spans="1:15" ht="29.1" customHeight="1" x14ac:dyDescent="0.25">
      <c r="A8" s="48" t="s">
        <v>65</v>
      </c>
      <c r="B8" s="18" t="s">
        <v>32</v>
      </c>
      <c r="C8" s="20">
        <v>4</v>
      </c>
      <c r="D8" s="21" t="s">
        <v>29</v>
      </c>
      <c r="E8" s="31"/>
      <c r="F8" s="32"/>
      <c r="G8" s="119"/>
      <c r="H8" s="119"/>
      <c r="I8" s="29"/>
      <c r="J8" s="119">
        <f t="shared" si="0"/>
        <v>0</v>
      </c>
      <c r="K8" s="120">
        <f t="shared" si="1"/>
        <v>0</v>
      </c>
      <c r="L8" s="120">
        <f t="shared" si="2"/>
        <v>0</v>
      </c>
      <c r="M8" s="33"/>
      <c r="N8" s="33"/>
      <c r="O8" s="33"/>
    </row>
    <row r="9" spans="1:15" ht="15" customHeight="1" x14ac:dyDescent="0.25">
      <c r="A9" s="48" t="s">
        <v>67</v>
      </c>
      <c r="B9" s="18" t="s">
        <v>33</v>
      </c>
      <c r="C9" s="20">
        <v>6</v>
      </c>
      <c r="D9" s="21" t="s">
        <v>29</v>
      </c>
      <c r="E9" s="31"/>
      <c r="F9" s="32"/>
      <c r="G9" s="119"/>
      <c r="H9" s="119"/>
      <c r="I9" s="29"/>
      <c r="J9" s="119">
        <f t="shared" si="0"/>
        <v>0</v>
      </c>
      <c r="K9" s="120">
        <f t="shared" si="1"/>
        <v>0</v>
      </c>
      <c r="L9" s="120">
        <f t="shared" si="2"/>
        <v>0</v>
      </c>
      <c r="M9" s="33"/>
      <c r="N9" s="33"/>
      <c r="O9" s="33"/>
    </row>
    <row r="10" spans="1:15" ht="29.1" customHeight="1" x14ac:dyDescent="0.25">
      <c r="A10" s="48" t="s">
        <v>69</v>
      </c>
      <c r="B10" s="18" t="s">
        <v>196</v>
      </c>
      <c r="C10" s="20">
        <v>1</v>
      </c>
      <c r="D10" s="21" t="s">
        <v>29</v>
      </c>
      <c r="E10" s="31"/>
      <c r="F10" s="32"/>
      <c r="G10" s="119"/>
      <c r="H10" s="119"/>
      <c r="I10" s="29"/>
      <c r="J10" s="119">
        <f t="shared" si="0"/>
        <v>0</v>
      </c>
      <c r="K10" s="120">
        <f t="shared" si="1"/>
        <v>0</v>
      </c>
      <c r="L10" s="120">
        <f t="shared" si="2"/>
        <v>0</v>
      </c>
      <c r="M10" s="33"/>
      <c r="N10" s="33"/>
      <c r="O10" s="33"/>
    </row>
    <row r="11" spans="1:15" ht="16.5" customHeight="1" x14ac:dyDescent="0.25">
      <c r="A11" s="48" t="s">
        <v>71</v>
      </c>
      <c r="B11" s="18" t="s">
        <v>18</v>
      </c>
      <c r="C11" s="20">
        <v>3</v>
      </c>
      <c r="D11" s="21" t="s">
        <v>29</v>
      </c>
      <c r="E11" s="31"/>
      <c r="F11" s="32"/>
      <c r="G11" s="119"/>
      <c r="H11" s="119"/>
      <c r="I11" s="29"/>
      <c r="J11" s="119">
        <f t="shared" si="0"/>
        <v>0</v>
      </c>
      <c r="K11" s="120">
        <f t="shared" si="1"/>
        <v>0</v>
      </c>
      <c r="L11" s="120">
        <f t="shared" si="2"/>
        <v>0</v>
      </c>
      <c r="M11" s="33"/>
      <c r="N11" s="33"/>
      <c r="O11" s="33"/>
    </row>
    <row r="12" spans="1:15" ht="29.1" customHeight="1" x14ac:dyDescent="0.25">
      <c r="A12" s="48" t="s">
        <v>73</v>
      </c>
      <c r="B12" s="18" t="s">
        <v>19</v>
      </c>
      <c r="C12" s="20">
        <v>1</v>
      </c>
      <c r="D12" s="21" t="s">
        <v>29</v>
      </c>
      <c r="E12" s="31"/>
      <c r="F12" s="32"/>
      <c r="G12" s="119"/>
      <c r="H12" s="119"/>
      <c r="I12" s="29"/>
      <c r="J12" s="119">
        <f t="shared" si="0"/>
        <v>0</v>
      </c>
      <c r="K12" s="120">
        <f t="shared" si="1"/>
        <v>0</v>
      </c>
      <c r="L12" s="120">
        <f t="shared" si="2"/>
        <v>0</v>
      </c>
      <c r="M12" s="33"/>
      <c r="N12" s="33"/>
      <c r="O12" s="33"/>
    </row>
    <row r="13" spans="1:15" ht="29.1" customHeight="1" x14ac:dyDescent="0.25">
      <c r="A13" s="48" t="s">
        <v>75</v>
      </c>
      <c r="B13" s="18" t="s">
        <v>55</v>
      </c>
      <c r="C13" s="20">
        <v>1</v>
      </c>
      <c r="D13" s="36" t="s">
        <v>29</v>
      </c>
      <c r="E13" s="31"/>
      <c r="F13" s="32"/>
      <c r="G13" s="119"/>
      <c r="H13" s="119"/>
      <c r="I13" s="29"/>
      <c r="J13" s="119">
        <f t="shared" si="0"/>
        <v>0</v>
      </c>
      <c r="K13" s="120">
        <f t="shared" si="1"/>
        <v>0</v>
      </c>
      <c r="L13" s="120">
        <f t="shared" si="2"/>
        <v>0</v>
      </c>
      <c r="M13" s="33"/>
      <c r="N13" s="33"/>
      <c r="O13" s="33"/>
    </row>
    <row r="14" spans="1:15" ht="29.1" customHeight="1" x14ac:dyDescent="0.25">
      <c r="A14" s="48" t="s">
        <v>77</v>
      </c>
      <c r="B14" s="18" t="s">
        <v>34</v>
      </c>
      <c r="C14" s="20">
        <v>1</v>
      </c>
      <c r="D14" s="21" t="s">
        <v>29</v>
      </c>
      <c r="E14" s="31"/>
      <c r="F14" s="32"/>
      <c r="G14" s="119"/>
      <c r="H14" s="119"/>
      <c r="I14" s="29"/>
      <c r="J14" s="119">
        <f t="shared" si="0"/>
        <v>0</v>
      </c>
      <c r="K14" s="120">
        <f t="shared" si="1"/>
        <v>0</v>
      </c>
      <c r="L14" s="120">
        <f t="shared" si="2"/>
        <v>0</v>
      </c>
      <c r="M14" s="33"/>
      <c r="N14" s="33"/>
      <c r="O14" s="33"/>
    </row>
    <row r="15" spans="1:15" s="37" customFormat="1" ht="13.5" customHeight="1" x14ac:dyDescent="0.25">
      <c r="A15" s="47" t="s">
        <v>79</v>
      </c>
      <c r="B15" s="25" t="s">
        <v>185</v>
      </c>
      <c r="C15" s="26">
        <v>3</v>
      </c>
      <c r="D15" s="27" t="s">
        <v>29</v>
      </c>
      <c r="E15" s="31"/>
      <c r="F15" s="32"/>
      <c r="G15" s="119"/>
      <c r="H15" s="119"/>
      <c r="I15" s="29"/>
      <c r="J15" s="119">
        <f t="shared" si="0"/>
        <v>0</v>
      </c>
      <c r="K15" s="120">
        <f t="shared" si="1"/>
        <v>0</v>
      </c>
      <c r="L15" s="120">
        <f t="shared" si="2"/>
        <v>0</v>
      </c>
      <c r="M15" s="33"/>
      <c r="N15" s="33"/>
      <c r="O15" s="33"/>
    </row>
    <row r="16" spans="1:15" ht="18" customHeight="1" x14ac:dyDescent="0.25">
      <c r="A16" s="23"/>
      <c r="G16" s="22" t="s">
        <v>287</v>
      </c>
      <c r="H16" s="22"/>
      <c r="I16" s="22"/>
      <c r="J16" s="22"/>
      <c r="K16" s="114">
        <f>SUM(K6:K15)</f>
        <v>0</v>
      </c>
      <c r="L16" s="115">
        <f>SUM(L6:L15)</f>
        <v>0</v>
      </c>
      <c r="M16" s="23"/>
      <c r="N16" s="23"/>
      <c r="O16" s="23"/>
    </row>
    <row r="17" spans="2:12" ht="18" customHeight="1" x14ac:dyDescent="0.25">
      <c r="G17" s="22" t="s">
        <v>288</v>
      </c>
      <c r="H17" s="22"/>
      <c r="I17" s="22"/>
      <c r="J17" s="22"/>
      <c r="K17" s="114">
        <f>K16*2</f>
        <v>0</v>
      </c>
      <c r="L17" s="115">
        <f>L16*2</f>
        <v>0</v>
      </c>
    </row>
    <row r="18" spans="2:12" s="37" customFormat="1" ht="18" customHeight="1" x14ac:dyDescent="0.25">
      <c r="G18" s="117"/>
      <c r="H18" s="117"/>
      <c r="I18" s="117"/>
      <c r="J18" s="117"/>
      <c r="K18" s="118"/>
      <c r="L18" s="118"/>
    </row>
    <row r="19" spans="2:12" x14ac:dyDescent="0.25">
      <c r="B19" s="34" t="s">
        <v>39</v>
      </c>
      <c r="C19" s="23"/>
      <c r="D19" s="23"/>
      <c r="E19" s="23"/>
      <c r="F19" s="23"/>
      <c r="G19" s="23"/>
      <c r="H19" s="23"/>
      <c r="I19" s="23"/>
      <c r="J19" s="23"/>
      <c r="K19" s="23"/>
      <c r="L19" s="23"/>
    </row>
    <row r="20" spans="2:12" ht="49.5" customHeight="1" x14ac:dyDescent="0.25">
      <c r="B20" s="126" t="s">
        <v>186</v>
      </c>
      <c r="C20" s="126"/>
      <c r="D20" s="126"/>
      <c r="E20" s="126"/>
      <c r="F20" s="126"/>
      <c r="G20" s="126"/>
      <c r="H20" s="126"/>
      <c r="I20" s="126"/>
      <c r="J20" s="37"/>
      <c r="K20" s="37"/>
      <c r="L20" s="37"/>
    </row>
    <row r="21" spans="2:12" x14ac:dyDescent="0.25">
      <c r="B21" s="37"/>
      <c r="C21" s="37"/>
      <c r="D21" s="37"/>
      <c r="E21" s="37"/>
      <c r="F21" s="37"/>
      <c r="G21" s="37"/>
      <c r="H21" s="37"/>
      <c r="I21" s="37"/>
    </row>
    <row r="22" spans="2:12" x14ac:dyDescent="0.25">
      <c r="B22" s="23" t="s">
        <v>292</v>
      </c>
      <c r="C22" s="23"/>
      <c r="D22" s="23" t="s">
        <v>293</v>
      </c>
      <c r="E22" s="23"/>
      <c r="F22" s="23"/>
      <c r="G22" s="23" t="s">
        <v>294</v>
      </c>
    </row>
  </sheetData>
  <mergeCells count="3">
    <mergeCell ref="A4:D4"/>
    <mergeCell ref="E4:O4"/>
    <mergeCell ref="B20:I20"/>
  </mergeCells>
  <dataValidations count="1">
    <dataValidation allowBlank="1" showErrorMessage="1" errorTitle="Napačna vrednost podatkov" error="Vrednost popusta je previsoka. Skupna cena ne more biti negativna vrednost. Prosimo preverite podatke." sqref="WVP6:WVQ15 JD6:JE15 SZ6:TA15 ACV6:ACW15 AMR6:AMS15 AWN6:AWO15 BGJ6:BGK15 BQF6:BQG15 CAB6:CAC15 CJX6:CJY15 CTT6:CTU15 DDP6:DDQ15 DNL6:DNM15 DXH6:DXI15 EHD6:EHE15 EQZ6:ERA15 FAV6:FAW15 FKR6:FKS15 FUN6:FUO15 GEJ6:GEK15 GOF6:GOG15 GYB6:GYC15 HHX6:HHY15 HRT6:HRU15 IBP6:IBQ15 ILL6:ILM15 IVH6:IVI15 JFD6:JFE15 JOZ6:JPA15 JYV6:JYW15 KIR6:KIS15 KSN6:KSO15 LCJ6:LCK15 LMF6:LMG15 LWB6:LWC15 MFX6:MFY15 MPT6:MPU15 MZP6:MZQ15 NJL6:NJM15 NTH6:NTI15 ODD6:ODE15 OMZ6:ONA15 OWV6:OWW15 PGR6:PGS15 PQN6:PQO15 QAJ6:QAK15 QKF6:QKG15 QUB6:QUC15 RDX6:RDY15 RNT6:RNU15 RXP6:RXQ15 SHL6:SHM15 SRH6:SRI15 TBD6:TBE15 TKZ6:TLA15 TUV6:TUW15 UER6:UES15 UON6:UOO15 UYJ6:UYK15 VIF6:VIG15 VSB6:VSC15 WBX6:WBY15 WLT6:WLU15 G6:I15"/>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9" workbookViewId="0">
      <selection activeCell="B21" sqref="B21"/>
    </sheetView>
  </sheetViews>
  <sheetFormatPr defaultColWidth="9.140625" defaultRowHeight="15" x14ac:dyDescent="0.25"/>
  <cols>
    <col min="1" max="1" width="3.7109375" style="37" customWidth="1"/>
    <col min="2" max="2" width="29.28515625" style="37" customWidth="1"/>
    <col min="3" max="3" width="6.28515625" style="37" customWidth="1"/>
    <col min="4" max="4" width="5.7109375" style="37" customWidth="1"/>
    <col min="5" max="5" width="9.140625" style="37"/>
    <col min="6" max="6" width="8.28515625" style="37" customWidth="1"/>
    <col min="7" max="8" width="9.140625" style="37"/>
    <col min="9" max="9" width="4.7109375" style="37" customWidth="1"/>
    <col min="10" max="15" width="9.140625" style="37"/>
    <col min="16" max="16" width="148.28515625" style="37" customWidth="1"/>
    <col min="17" max="16384" width="9.140625" style="37"/>
  </cols>
  <sheetData>
    <row r="1" spans="1:19" x14ac:dyDescent="0.25">
      <c r="A1" s="99"/>
      <c r="B1" s="99"/>
      <c r="C1" s="99"/>
      <c r="D1" s="99"/>
      <c r="E1" s="99"/>
      <c r="F1" s="99"/>
      <c r="G1" s="99"/>
      <c r="H1" s="99"/>
      <c r="I1" s="99"/>
      <c r="J1" s="104"/>
      <c r="K1" s="104"/>
      <c r="L1" s="104"/>
      <c r="M1" s="103"/>
      <c r="N1" s="103"/>
      <c r="O1" s="102"/>
    </row>
    <row r="2" spans="1:19" x14ac:dyDescent="0.25">
      <c r="A2" s="88" t="s">
        <v>220</v>
      </c>
      <c r="B2" s="7"/>
      <c r="C2" s="99"/>
      <c r="D2" s="99"/>
      <c r="E2" s="99"/>
      <c r="F2" s="99"/>
      <c r="G2" s="99"/>
      <c r="H2" s="99"/>
      <c r="I2" s="99"/>
      <c r="J2" s="104"/>
      <c r="K2" s="104"/>
      <c r="L2" s="104"/>
      <c r="M2" s="103"/>
      <c r="N2" s="103"/>
      <c r="O2" s="102"/>
    </row>
    <row r="3" spans="1:19" x14ac:dyDescent="0.25">
      <c r="A3" s="87"/>
      <c r="B3" s="87"/>
      <c r="C3" s="87"/>
      <c r="D3" s="87"/>
      <c r="E3" s="99"/>
      <c r="F3" s="99"/>
      <c r="G3" s="99"/>
      <c r="H3" s="99"/>
      <c r="I3" s="99"/>
      <c r="J3" s="104"/>
      <c r="K3" s="104"/>
      <c r="L3" s="104"/>
      <c r="M3" s="103"/>
      <c r="N3" s="103"/>
      <c r="O3" s="102"/>
    </row>
    <row r="4" spans="1:19" x14ac:dyDescent="0.25">
      <c r="A4" s="121" t="s">
        <v>0</v>
      </c>
      <c r="B4" s="122"/>
      <c r="C4" s="122"/>
      <c r="D4" s="122"/>
      <c r="E4" s="127" t="s">
        <v>1</v>
      </c>
      <c r="F4" s="128"/>
      <c r="G4" s="128"/>
      <c r="H4" s="128"/>
      <c r="I4" s="128"/>
      <c r="J4" s="129"/>
      <c r="K4" s="129"/>
      <c r="L4" s="129"/>
      <c r="M4" s="129"/>
      <c r="N4" s="129"/>
      <c r="O4" s="130"/>
    </row>
    <row r="5" spans="1:19" s="24" customFormat="1" ht="60" x14ac:dyDescent="0.25">
      <c r="A5" s="82" t="s">
        <v>2</v>
      </c>
      <c r="B5" s="82" t="s">
        <v>3</v>
      </c>
      <c r="C5" s="82" t="s">
        <v>4</v>
      </c>
      <c r="D5" s="82" t="s">
        <v>5</v>
      </c>
      <c r="E5" s="81" t="s">
        <v>6</v>
      </c>
      <c r="F5" s="80" t="s">
        <v>7</v>
      </c>
      <c r="G5" s="80" t="s">
        <v>8</v>
      </c>
      <c r="H5" s="78" t="s">
        <v>9</v>
      </c>
      <c r="I5" s="79" t="s">
        <v>10</v>
      </c>
      <c r="J5" s="78" t="s">
        <v>11</v>
      </c>
      <c r="K5" s="78" t="s">
        <v>12</v>
      </c>
      <c r="L5" s="78" t="s">
        <v>13</v>
      </c>
      <c r="M5" s="77" t="s">
        <v>14</v>
      </c>
      <c r="N5" s="76" t="s">
        <v>15</v>
      </c>
      <c r="O5" s="75" t="s">
        <v>16</v>
      </c>
    </row>
    <row r="6" spans="1:19" ht="63" customHeight="1" x14ac:dyDescent="0.25">
      <c r="A6" s="66" t="s">
        <v>61</v>
      </c>
      <c r="B6" s="19" t="s">
        <v>223</v>
      </c>
      <c r="C6" s="64">
        <v>30</v>
      </c>
      <c r="D6" s="44" t="s">
        <v>29</v>
      </c>
      <c r="E6" s="71"/>
      <c r="F6" s="70"/>
      <c r="G6" s="119"/>
      <c r="H6" s="119"/>
      <c r="I6" s="29"/>
      <c r="J6" s="119">
        <f t="shared" ref="J6:J12" si="0">H6+(H6*I6/100)</f>
        <v>0</v>
      </c>
      <c r="K6" s="120">
        <f t="shared" ref="K6:K12" si="1">C6*H6</f>
        <v>0</v>
      </c>
      <c r="L6" s="120">
        <f t="shared" ref="L6:L12" si="2">C6*J6</f>
        <v>0</v>
      </c>
      <c r="M6" s="67"/>
      <c r="N6" s="67"/>
      <c r="O6" s="67"/>
    </row>
    <row r="7" spans="1:19" ht="63" customHeight="1" x14ac:dyDescent="0.25">
      <c r="A7" s="66" t="s">
        <v>63</v>
      </c>
      <c r="B7" s="19" t="s">
        <v>219</v>
      </c>
      <c r="C7" s="64">
        <v>5</v>
      </c>
      <c r="D7" s="44" t="s">
        <v>29</v>
      </c>
      <c r="E7" s="71"/>
      <c r="F7" s="70"/>
      <c r="G7" s="119"/>
      <c r="H7" s="119"/>
      <c r="I7" s="29"/>
      <c r="J7" s="119">
        <f t="shared" si="0"/>
        <v>0</v>
      </c>
      <c r="K7" s="120">
        <f t="shared" si="1"/>
        <v>0</v>
      </c>
      <c r="L7" s="120">
        <f t="shared" si="2"/>
        <v>0</v>
      </c>
      <c r="M7" s="67"/>
      <c r="N7" s="67"/>
      <c r="O7" s="67"/>
    </row>
    <row r="8" spans="1:19" ht="52.5" customHeight="1" x14ac:dyDescent="0.25">
      <c r="A8" s="66" t="s">
        <v>65</v>
      </c>
      <c r="B8" s="101" t="s">
        <v>218</v>
      </c>
      <c r="C8" s="64">
        <v>100</v>
      </c>
      <c r="D8" s="44" t="s">
        <v>29</v>
      </c>
      <c r="E8" s="71"/>
      <c r="F8" s="70"/>
      <c r="G8" s="119"/>
      <c r="H8" s="119"/>
      <c r="I8" s="29"/>
      <c r="J8" s="119">
        <f t="shared" si="0"/>
        <v>0</v>
      </c>
      <c r="K8" s="120">
        <f t="shared" si="1"/>
        <v>0</v>
      </c>
      <c r="L8" s="120">
        <f t="shared" si="2"/>
        <v>0</v>
      </c>
      <c r="M8" s="67"/>
      <c r="N8" s="67"/>
      <c r="O8" s="67"/>
    </row>
    <row r="9" spans="1:19" ht="63" customHeight="1" x14ac:dyDescent="0.25">
      <c r="A9" s="66" t="s">
        <v>67</v>
      </c>
      <c r="B9" s="101" t="s">
        <v>217</v>
      </c>
      <c r="C9" s="64">
        <v>180</v>
      </c>
      <c r="D9" s="44" t="s">
        <v>29</v>
      </c>
      <c r="E9" s="71"/>
      <c r="G9" s="119"/>
      <c r="H9" s="119"/>
      <c r="I9" s="29"/>
      <c r="J9" s="119">
        <f t="shared" si="0"/>
        <v>0</v>
      </c>
      <c r="K9" s="120">
        <f t="shared" si="1"/>
        <v>0</v>
      </c>
      <c r="L9" s="120">
        <f t="shared" si="2"/>
        <v>0</v>
      </c>
      <c r="M9" s="67"/>
      <c r="N9" s="67"/>
      <c r="O9" s="67"/>
    </row>
    <row r="10" spans="1:19" ht="63" customHeight="1" x14ac:dyDescent="0.25">
      <c r="A10" s="66" t="s">
        <v>69</v>
      </c>
      <c r="B10" s="19" t="s">
        <v>216</v>
      </c>
      <c r="C10" s="64">
        <v>100</v>
      </c>
      <c r="D10" s="44" t="s">
        <v>29</v>
      </c>
      <c r="E10" s="71"/>
      <c r="F10" s="70"/>
      <c r="G10" s="119"/>
      <c r="H10" s="119"/>
      <c r="I10" s="29"/>
      <c r="J10" s="119">
        <f t="shared" si="0"/>
        <v>0</v>
      </c>
      <c r="K10" s="120">
        <f t="shared" si="1"/>
        <v>0</v>
      </c>
      <c r="L10" s="120">
        <f t="shared" si="2"/>
        <v>0</v>
      </c>
      <c r="M10" s="67"/>
      <c r="N10" s="67"/>
      <c r="O10" s="67"/>
      <c r="S10" s="40"/>
    </row>
    <row r="11" spans="1:19" ht="49.5" customHeight="1" x14ac:dyDescent="0.25">
      <c r="A11" s="66" t="s">
        <v>71</v>
      </c>
      <c r="B11" s="19" t="s">
        <v>215</v>
      </c>
      <c r="C11" s="64">
        <v>5</v>
      </c>
      <c r="D11" s="44" t="s">
        <v>29</v>
      </c>
      <c r="E11" s="71"/>
      <c r="F11" s="70"/>
      <c r="G11" s="119"/>
      <c r="H11" s="119"/>
      <c r="I11" s="29"/>
      <c r="J11" s="119">
        <f t="shared" si="0"/>
        <v>0</v>
      </c>
      <c r="K11" s="120">
        <f t="shared" si="1"/>
        <v>0</v>
      </c>
      <c r="L11" s="120">
        <f t="shared" si="2"/>
        <v>0</v>
      </c>
      <c r="M11" s="67"/>
      <c r="N11" s="67"/>
      <c r="O11" s="67"/>
    </row>
    <row r="12" spans="1:19" ht="49.5" customHeight="1" x14ac:dyDescent="0.25">
      <c r="A12" s="66" t="s">
        <v>73</v>
      </c>
      <c r="B12" s="44" t="s">
        <v>224</v>
      </c>
      <c r="C12" s="64">
        <v>10</v>
      </c>
      <c r="D12" s="44" t="s">
        <v>29</v>
      </c>
      <c r="E12" s="100"/>
      <c r="F12" s="70"/>
      <c r="G12" s="119"/>
      <c r="H12" s="119"/>
      <c r="I12" s="29"/>
      <c r="J12" s="119">
        <f t="shared" si="0"/>
        <v>0</v>
      </c>
      <c r="K12" s="120">
        <f t="shared" si="1"/>
        <v>0</v>
      </c>
      <c r="L12" s="120">
        <f t="shared" si="2"/>
        <v>0</v>
      </c>
      <c r="M12" s="67"/>
      <c r="N12" s="67"/>
      <c r="O12" s="67"/>
    </row>
    <row r="13" spans="1:19" x14ac:dyDescent="0.25">
      <c r="A13" s="116"/>
      <c r="B13" s="116"/>
      <c r="C13" s="116"/>
      <c r="D13" s="116"/>
      <c r="E13" s="116"/>
      <c r="F13" s="116"/>
      <c r="G13" s="22" t="s">
        <v>287</v>
      </c>
      <c r="H13" s="22"/>
      <c r="I13" s="22"/>
      <c r="J13" s="22"/>
      <c r="K13" s="114">
        <f>SUM(K6:K12)</f>
        <v>0</v>
      </c>
      <c r="L13" s="115">
        <f>SUM(L6:L12)</f>
        <v>0</v>
      </c>
      <c r="M13" s="59"/>
      <c r="N13" s="59"/>
      <c r="O13" s="59"/>
    </row>
    <row r="14" spans="1:19" x14ac:dyDescent="0.25">
      <c r="A14" s="116"/>
      <c r="B14" s="116"/>
      <c r="C14" s="116"/>
      <c r="D14" s="116"/>
      <c r="E14" s="116"/>
      <c r="F14" s="116"/>
      <c r="G14" s="22" t="s">
        <v>288</v>
      </c>
      <c r="H14" s="22"/>
      <c r="I14" s="22"/>
      <c r="J14" s="22"/>
      <c r="K14" s="114">
        <f>K13*2</f>
        <v>0</v>
      </c>
      <c r="L14" s="115">
        <f>L13*2</f>
        <v>0</v>
      </c>
      <c r="M14" s="59"/>
      <c r="N14" s="59"/>
      <c r="O14" s="59"/>
    </row>
    <row r="15" spans="1:19" x14ac:dyDescent="0.25">
      <c r="A15" s="116"/>
      <c r="B15" s="116"/>
      <c r="C15" s="116"/>
      <c r="D15" s="116"/>
      <c r="E15" s="116"/>
      <c r="F15" s="116"/>
      <c r="G15" s="117"/>
      <c r="H15" s="117"/>
      <c r="I15" s="117"/>
      <c r="J15" s="117"/>
      <c r="K15" s="118"/>
      <c r="L15" s="118"/>
      <c r="M15" s="59"/>
      <c r="N15" s="59"/>
      <c r="O15" s="59"/>
    </row>
    <row r="16" spans="1:19" x14ac:dyDescent="0.25">
      <c r="A16" s="59"/>
      <c r="B16" s="61" t="s">
        <v>39</v>
      </c>
      <c r="C16" s="59"/>
      <c r="D16" s="59"/>
      <c r="E16" s="59"/>
      <c r="F16" s="59"/>
      <c r="G16" s="59"/>
      <c r="H16" s="59"/>
      <c r="I16" s="59"/>
      <c r="J16" s="59"/>
      <c r="K16" s="59"/>
      <c r="L16" s="59"/>
      <c r="M16" s="59"/>
      <c r="N16" s="59"/>
      <c r="O16" s="59"/>
      <c r="P16" s="61"/>
    </row>
    <row r="17" spans="2:16" ht="222" customHeight="1" x14ac:dyDescent="0.25">
      <c r="B17" s="132" t="s">
        <v>295</v>
      </c>
      <c r="C17" s="132"/>
      <c r="D17" s="132"/>
      <c r="E17" s="132"/>
      <c r="F17" s="132"/>
      <c r="G17" s="132"/>
      <c r="H17" s="132"/>
      <c r="I17" s="132"/>
      <c r="J17" s="132"/>
      <c r="K17" s="132"/>
      <c r="L17" s="132"/>
      <c r="M17" s="98"/>
      <c r="N17" s="98"/>
    </row>
    <row r="18" spans="2:16" x14ac:dyDescent="0.25">
      <c r="B18" s="131"/>
      <c r="C18" s="131"/>
      <c r="D18" s="131"/>
      <c r="E18" s="131"/>
      <c r="F18" s="131"/>
      <c r="G18" s="131"/>
      <c r="H18" s="131"/>
      <c r="P18" s="61"/>
    </row>
    <row r="19" spans="2:16" x14ac:dyDescent="0.25">
      <c r="B19" s="23" t="s">
        <v>292</v>
      </c>
      <c r="C19" s="23"/>
      <c r="D19" s="23" t="s">
        <v>293</v>
      </c>
      <c r="E19" s="23"/>
      <c r="F19" s="23"/>
      <c r="G19" s="23" t="s">
        <v>294</v>
      </c>
      <c r="P19" s="61"/>
    </row>
    <row r="20" spans="2:16" x14ac:dyDescent="0.25">
      <c r="P20" s="61"/>
    </row>
    <row r="21" spans="2:16" x14ac:dyDescent="0.25">
      <c r="P21" s="61"/>
    </row>
    <row r="22" spans="2:16" x14ac:dyDescent="0.25">
      <c r="P22" s="61"/>
    </row>
    <row r="23" spans="2:16" x14ac:dyDescent="0.25">
      <c r="P23" s="61"/>
    </row>
    <row r="24" spans="2:16" x14ac:dyDescent="0.25">
      <c r="P24" s="61"/>
    </row>
    <row r="25" spans="2:16" x14ac:dyDescent="0.25">
      <c r="P25" s="61"/>
    </row>
    <row r="26" spans="2:16" x14ac:dyDescent="0.25">
      <c r="P26" s="61"/>
    </row>
    <row r="27" spans="2:16" x14ac:dyDescent="0.25">
      <c r="P27" s="61"/>
    </row>
  </sheetData>
  <mergeCells count="4">
    <mergeCell ref="A4:D4"/>
    <mergeCell ref="E4:O4"/>
    <mergeCell ref="B18:H18"/>
    <mergeCell ref="B17:L17"/>
  </mergeCells>
  <dataValidations count="1">
    <dataValidation allowBlank="1" showErrorMessage="1" errorTitle="Napačna vrednost podatkov" error="Vrednost popusta je previsoka. Skupna cena ne more biti negativna vrednost. Prosimo preverite podatke." sqref="WVP6:WVQ12 JD6:JE12 SZ6:TA12 ACV6:ACW12 AMR6:AMS12 AWN6:AWO12 BGJ6:BGK12 BQF6:BQG12 CAB6:CAC12 CJX6:CJY12 CTT6:CTU12 DDP6:DDQ12 DNL6:DNM12 DXH6:DXI12 EHD6:EHE12 EQZ6:ERA12 FAV6:FAW12 FKR6:FKS12 FUN6:FUO12 GEJ6:GEK12 GOF6:GOG12 GYB6:GYC12 HHX6:HHY12 HRT6:HRU12 IBP6:IBQ12 ILL6:ILM12 IVH6:IVI12 JFD6:JFE12 JOZ6:JPA12 JYV6:JYW12 KIR6:KIS12 KSN6:KSO12 LCJ6:LCK12 LMF6:LMG12 LWB6:LWC12 MFX6:MFY12 MPT6:MPU12 MZP6:MZQ12 NJL6:NJM12 NTH6:NTI12 ODD6:ODE12 OMZ6:ONA12 OWV6:OWW12 PGR6:PGS12 PQN6:PQO12 QAJ6:QAK12 QKF6:QKG12 QUB6:QUC12 RDX6:RDY12 RNT6:RNU12 RXP6:RXQ12 SHL6:SHM12 SRH6:SRI12 TBD6:TBE12 TKZ6:TLA12 TUV6:TUW12 UER6:UES12 UON6:UOO12 UYJ6:UYK12 VIF6:VIG12 VSB6:VSC12 WBX6:WBY12 WLT6:WLU12 G6:I12"/>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38" zoomScaleNormal="100" workbookViewId="0">
      <selection activeCell="H50" sqref="H50"/>
    </sheetView>
  </sheetViews>
  <sheetFormatPr defaultColWidth="9.140625" defaultRowHeight="15" x14ac:dyDescent="0.25"/>
  <cols>
    <col min="1" max="1" width="3.7109375" style="37" customWidth="1"/>
    <col min="2" max="2" width="29.28515625" style="37" customWidth="1"/>
    <col min="3" max="3" width="6.28515625" style="37" customWidth="1"/>
    <col min="4" max="4" width="5.7109375" style="37" customWidth="1"/>
    <col min="5" max="5" width="9.140625" style="37" customWidth="1"/>
    <col min="6" max="6" width="8.28515625" style="37" customWidth="1"/>
    <col min="7" max="7" width="9.140625" style="37" customWidth="1"/>
    <col min="8" max="8" width="9.140625" style="37"/>
    <col min="9" max="9" width="4.7109375" style="37" customWidth="1"/>
    <col min="10" max="10" width="9.140625" style="37"/>
    <col min="11" max="12" width="9.140625" style="37" customWidth="1"/>
    <col min="13" max="14" width="9.140625" style="37"/>
    <col min="15" max="15" width="9.140625" style="37" customWidth="1"/>
    <col min="16" max="16384" width="9.140625" style="37"/>
  </cols>
  <sheetData>
    <row r="1" spans="1:15" x14ac:dyDescent="0.25">
      <c r="A1" s="86"/>
      <c r="B1" s="86"/>
      <c r="C1" s="86"/>
      <c r="D1" s="86"/>
      <c r="E1" s="86"/>
      <c r="F1" s="86"/>
      <c r="G1" s="86"/>
      <c r="H1" s="86"/>
      <c r="I1" s="86"/>
      <c r="J1" s="85"/>
      <c r="K1" s="85"/>
      <c r="L1" s="85"/>
      <c r="M1" s="84"/>
      <c r="N1" s="84"/>
      <c r="O1" s="83"/>
    </row>
    <row r="2" spans="1:15" x14ac:dyDescent="0.25">
      <c r="A2" s="88" t="s">
        <v>187</v>
      </c>
      <c r="B2" s="7"/>
      <c r="C2" s="86"/>
      <c r="D2" s="86"/>
      <c r="E2" s="86"/>
      <c r="F2" s="86"/>
      <c r="G2" s="86"/>
      <c r="H2" s="86"/>
      <c r="I2" s="86"/>
      <c r="J2" s="85"/>
      <c r="K2" s="85"/>
      <c r="L2" s="85"/>
      <c r="M2" s="84"/>
      <c r="N2" s="84"/>
      <c r="O2" s="83"/>
    </row>
    <row r="3" spans="1:15" x14ac:dyDescent="0.25">
      <c r="A3" s="87"/>
      <c r="B3" s="87"/>
      <c r="C3" s="87"/>
      <c r="D3" s="87"/>
      <c r="E3" s="86"/>
      <c r="F3" s="86"/>
      <c r="G3" s="86"/>
      <c r="H3" s="86"/>
      <c r="I3" s="86"/>
      <c r="J3" s="85"/>
      <c r="K3" s="85"/>
      <c r="L3" s="85"/>
      <c r="M3" s="84"/>
      <c r="N3" s="84"/>
      <c r="O3" s="83"/>
    </row>
    <row r="4" spans="1:15" x14ac:dyDescent="0.25">
      <c r="A4" s="121" t="s">
        <v>0</v>
      </c>
      <c r="B4" s="122"/>
      <c r="C4" s="122"/>
      <c r="D4" s="122"/>
      <c r="E4" s="127" t="s">
        <v>1</v>
      </c>
      <c r="F4" s="128"/>
      <c r="G4" s="128"/>
      <c r="H4" s="128"/>
      <c r="I4" s="128"/>
      <c r="J4" s="128"/>
      <c r="K4" s="128"/>
      <c r="L4" s="128"/>
      <c r="M4" s="128"/>
      <c r="N4" s="128"/>
      <c r="O4" s="134"/>
    </row>
    <row r="5" spans="1:15" s="24" customFormat="1" ht="60" x14ac:dyDescent="0.25">
      <c r="A5" s="82" t="s">
        <v>2</v>
      </c>
      <c r="B5" s="82" t="s">
        <v>3</v>
      </c>
      <c r="C5" s="82" t="s">
        <v>4</v>
      </c>
      <c r="D5" s="82" t="s">
        <v>5</v>
      </c>
      <c r="E5" s="81" t="s">
        <v>6</v>
      </c>
      <c r="F5" s="80" t="s">
        <v>7</v>
      </c>
      <c r="G5" s="80" t="s">
        <v>8</v>
      </c>
      <c r="H5" s="78" t="s">
        <v>9</v>
      </c>
      <c r="I5" s="79" t="s">
        <v>10</v>
      </c>
      <c r="J5" s="78" t="s">
        <v>11</v>
      </c>
      <c r="K5" s="78" t="s">
        <v>12</v>
      </c>
      <c r="L5" s="78" t="s">
        <v>13</v>
      </c>
      <c r="M5" s="77" t="s">
        <v>14</v>
      </c>
      <c r="N5" s="76" t="s">
        <v>15</v>
      </c>
      <c r="O5" s="75" t="s">
        <v>16</v>
      </c>
    </row>
    <row r="6" spans="1:15" ht="20.25" customHeight="1" x14ac:dyDescent="0.25">
      <c r="A6" s="66" t="s">
        <v>61</v>
      </c>
      <c r="B6" s="72" t="s">
        <v>56</v>
      </c>
      <c r="C6" s="64">
        <v>20</v>
      </c>
      <c r="D6" s="44" t="s">
        <v>44</v>
      </c>
      <c r="E6" s="71"/>
      <c r="F6" s="70"/>
      <c r="G6" s="119"/>
      <c r="H6" s="119"/>
      <c r="I6" s="29"/>
      <c r="J6" s="119">
        <f t="shared" ref="J6:J44" si="0">H6+(H6*I6/100)</f>
        <v>0</v>
      </c>
      <c r="K6" s="120">
        <f t="shared" ref="K6:K44" si="1">C6*H6</f>
        <v>0</v>
      </c>
      <c r="L6" s="120">
        <f t="shared" ref="L6:L44" si="2">C6*J6</f>
        <v>0</v>
      </c>
      <c r="M6" s="67"/>
      <c r="N6" s="67"/>
      <c r="O6" s="67"/>
    </row>
    <row r="7" spans="1:15" ht="24.95" customHeight="1" x14ac:dyDescent="0.25">
      <c r="A7" s="66" t="s">
        <v>63</v>
      </c>
      <c r="B7" s="72" t="s">
        <v>49</v>
      </c>
      <c r="C7" s="64">
        <v>4</v>
      </c>
      <c r="D7" s="44" t="s">
        <v>44</v>
      </c>
      <c r="E7" s="71"/>
      <c r="F7" s="70"/>
      <c r="G7" s="119"/>
      <c r="H7" s="119"/>
      <c r="I7" s="29"/>
      <c r="J7" s="119">
        <f t="shared" si="0"/>
        <v>0</v>
      </c>
      <c r="K7" s="120">
        <f t="shared" si="1"/>
        <v>0</v>
      </c>
      <c r="L7" s="120">
        <f t="shared" si="2"/>
        <v>0</v>
      </c>
      <c r="M7" s="67"/>
      <c r="N7" s="67"/>
      <c r="O7" s="67"/>
    </row>
    <row r="8" spans="1:15" ht="24.95" customHeight="1" x14ac:dyDescent="0.25">
      <c r="A8" s="66" t="s">
        <v>65</v>
      </c>
      <c r="B8" s="72" t="s">
        <v>48</v>
      </c>
      <c r="C8" s="64">
        <v>12</v>
      </c>
      <c r="D8" s="44" t="s">
        <v>44</v>
      </c>
      <c r="E8" s="71"/>
      <c r="F8" s="70"/>
      <c r="G8" s="119"/>
      <c r="H8" s="119"/>
      <c r="I8" s="29"/>
      <c r="J8" s="119">
        <f t="shared" si="0"/>
        <v>0</v>
      </c>
      <c r="K8" s="120">
        <f t="shared" si="1"/>
        <v>0</v>
      </c>
      <c r="L8" s="120">
        <f t="shared" si="2"/>
        <v>0</v>
      </c>
      <c r="M8" s="67"/>
      <c r="N8" s="67"/>
      <c r="O8" s="67"/>
    </row>
    <row r="9" spans="1:15" ht="24.95" customHeight="1" x14ac:dyDescent="0.25">
      <c r="A9" s="66" t="s">
        <v>67</v>
      </c>
      <c r="B9" s="72" t="s">
        <v>262</v>
      </c>
      <c r="C9" s="64">
        <v>2</v>
      </c>
      <c r="D9" s="44" t="s">
        <v>44</v>
      </c>
      <c r="E9" s="71"/>
      <c r="F9" s="70"/>
      <c r="G9" s="119"/>
      <c r="H9" s="119"/>
      <c r="I9" s="29"/>
      <c r="J9" s="119">
        <f t="shared" si="0"/>
        <v>0</v>
      </c>
      <c r="K9" s="120">
        <f t="shared" si="1"/>
        <v>0</v>
      </c>
      <c r="L9" s="120">
        <f t="shared" si="2"/>
        <v>0</v>
      </c>
      <c r="M9" s="67"/>
      <c r="N9" s="67"/>
      <c r="O9" s="67"/>
    </row>
    <row r="10" spans="1:15" ht="18" customHeight="1" x14ac:dyDescent="0.25">
      <c r="A10" s="66" t="s">
        <v>69</v>
      </c>
      <c r="B10" s="72" t="s">
        <v>41</v>
      </c>
      <c r="C10" s="64">
        <v>1</v>
      </c>
      <c r="D10" s="44" t="s">
        <v>44</v>
      </c>
      <c r="E10" s="71"/>
      <c r="F10" s="70"/>
      <c r="G10" s="119"/>
      <c r="H10" s="119"/>
      <c r="I10" s="29"/>
      <c r="J10" s="119">
        <f t="shared" si="0"/>
        <v>0</v>
      </c>
      <c r="K10" s="120">
        <f t="shared" si="1"/>
        <v>0</v>
      </c>
      <c r="L10" s="120">
        <f t="shared" si="2"/>
        <v>0</v>
      </c>
      <c r="M10" s="67"/>
      <c r="N10" s="67"/>
      <c r="O10" s="67"/>
    </row>
    <row r="11" spans="1:15" ht="39.75" customHeight="1" x14ac:dyDescent="0.25">
      <c r="A11" s="66" t="s">
        <v>71</v>
      </c>
      <c r="B11" s="72" t="s">
        <v>46</v>
      </c>
      <c r="C11" s="64">
        <v>1</v>
      </c>
      <c r="D11" s="44" t="s">
        <v>44</v>
      </c>
      <c r="E11" s="71"/>
      <c r="F11" s="70"/>
      <c r="G11" s="119"/>
      <c r="H11" s="119"/>
      <c r="I11" s="29"/>
      <c r="J11" s="119">
        <f t="shared" si="0"/>
        <v>0</v>
      </c>
      <c r="K11" s="120">
        <f t="shared" si="1"/>
        <v>0</v>
      </c>
      <c r="L11" s="120">
        <f t="shared" si="2"/>
        <v>0</v>
      </c>
      <c r="M11" s="67"/>
      <c r="N11" s="67"/>
      <c r="O11" s="67"/>
    </row>
    <row r="12" spans="1:15" ht="18.75" customHeight="1" x14ac:dyDescent="0.25">
      <c r="A12" s="66" t="s">
        <v>73</v>
      </c>
      <c r="B12" s="72" t="s">
        <v>263</v>
      </c>
      <c r="C12" s="64">
        <v>1</v>
      </c>
      <c r="D12" s="44" t="s">
        <v>44</v>
      </c>
      <c r="E12" s="71"/>
      <c r="F12" s="70"/>
      <c r="G12" s="119"/>
      <c r="H12" s="119"/>
      <c r="I12" s="29"/>
      <c r="J12" s="119">
        <f t="shared" si="0"/>
        <v>0</v>
      </c>
      <c r="K12" s="120">
        <f t="shared" si="1"/>
        <v>0</v>
      </c>
      <c r="L12" s="120">
        <f t="shared" si="2"/>
        <v>0</v>
      </c>
      <c r="M12" s="67"/>
      <c r="N12" s="67"/>
      <c r="O12" s="67"/>
    </row>
    <row r="13" spans="1:15" ht="24.95" customHeight="1" x14ac:dyDescent="0.25">
      <c r="A13" s="66" t="s">
        <v>75</v>
      </c>
      <c r="B13" s="72" t="s">
        <v>268</v>
      </c>
      <c r="C13" s="64">
        <v>12</v>
      </c>
      <c r="D13" s="44" t="s">
        <v>29</v>
      </c>
      <c r="E13" s="71"/>
      <c r="F13" s="70"/>
      <c r="G13" s="119"/>
      <c r="H13" s="119"/>
      <c r="I13" s="29"/>
      <c r="J13" s="119">
        <f t="shared" si="0"/>
        <v>0</v>
      </c>
      <c r="K13" s="120">
        <f t="shared" si="1"/>
        <v>0</v>
      </c>
      <c r="L13" s="120">
        <f t="shared" si="2"/>
        <v>0</v>
      </c>
      <c r="M13" s="67"/>
      <c r="N13" s="67"/>
      <c r="O13" s="67"/>
    </row>
    <row r="14" spans="1:15" ht="39" customHeight="1" x14ac:dyDescent="0.25">
      <c r="A14" s="66" t="s">
        <v>77</v>
      </c>
      <c r="B14" s="72" t="s">
        <v>20</v>
      </c>
      <c r="C14" s="64">
        <v>20</v>
      </c>
      <c r="D14" s="44" t="s">
        <v>29</v>
      </c>
      <c r="E14" s="71"/>
      <c r="F14" s="70"/>
      <c r="G14" s="119"/>
      <c r="H14" s="119"/>
      <c r="I14" s="29"/>
      <c r="J14" s="119">
        <f t="shared" si="0"/>
        <v>0</v>
      </c>
      <c r="K14" s="120">
        <f t="shared" si="1"/>
        <v>0</v>
      </c>
      <c r="L14" s="120">
        <f t="shared" si="2"/>
        <v>0</v>
      </c>
      <c r="M14" s="67"/>
      <c r="N14" s="67"/>
      <c r="O14" s="67"/>
    </row>
    <row r="15" spans="1:15" ht="41.25" customHeight="1" x14ac:dyDescent="0.25">
      <c r="A15" s="66" t="s">
        <v>79</v>
      </c>
      <c r="B15" s="72" t="s">
        <v>21</v>
      </c>
      <c r="C15" s="64">
        <v>2</v>
      </c>
      <c r="D15" s="44" t="s">
        <v>29</v>
      </c>
      <c r="E15" s="71"/>
      <c r="F15" s="70"/>
      <c r="G15" s="119"/>
      <c r="H15" s="119"/>
      <c r="I15" s="29"/>
      <c r="J15" s="119">
        <f t="shared" si="0"/>
        <v>0</v>
      </c>
      <c r="K15" s="120">
        <f t="shared" si="1"/>
        <v>0</v>
      </c>
      <c r="L15" s="120">
        <f t="shared" si="2"/>
        <v>0</v>
      </c>
      <c r="M15" s="67"/>
      <c r="N15" s="67"/>
      <c r="O15" s="67"/>
    </row>
    <row r="16" spans="1:15" ht="28.5" customHeight="1" x14ac:dyDescent="0.25">
      <c r="A16" s="66" t="s">
        <v>81</v>
      </c>
      <c r="B16" s="72" t="s">
        <v>57</v>
      </c>
      <c r="C16" s="64">
        <v>15</v>
      </c>
      <c r="D16" s="44" t="s">
        <v>29</v>
      </c>
      <c r="E16" s="71"/>
      <c r="F16" s="70"/>
      <c r="G16" s="119"/>
      <c r="H16" s="119"/>
      <c r="I16" s="29"/>
      <c r="J16" s="119">
        <f t="shared" si="0"/>
        <v>0</v>
      </c>
      <c r="K16" s="120">
        <f t="shared" si="1"/>
        <v>0</v>
      </c>
      <c r="L16" s="120">
        <f t="shared" si="2"/>
        <v>0</v>
      </c>
      <c r="M16" s="67"/>
      <c r="N16" s="67"/>
      <c r="O16" s="67"/>
    </row>
    <row r="17" spans="1:15" ht="36.75" customHeight="1" x14ac:dyDescent="0.25">
      <c r="A17" s="66" t="s">
        <v>83</v>
      </c>
      <c r="B17" s="72" t="s">
        <v>58</v>
      </c>
      <c r="C17" s="64">
        <v>120</v>
      </c>
      <c r="D17" s="44" t="s">
        <v>29</v>
      </c>
      <c r="E17" s="71"/>
      <c r="F17" s="70"/>
      <c r="G17" s="119"/>
      <c r="H17" s="119"/>
      <c r="I17" s="29"/>
      <c r="J17" s="119">
        <f t="shared" si="0"/>
        <v>0</v>
      </c>
      <c r="K17" s="120">
        <f t="shared" si="1"/>
        <v>0</v>
      </c>
      <c r="L17" s="120">
        <f t="shared" si="2"/>
        <v>0</v>
      </c>
      <c r="M17" s="67"/>
      <c r="N17" s="67"/>
      <c r="O17" s="67"/>
    </row>
    <row r="18" spans="1:15" ht="38.25" customHeight="1" x14ac:dyDescent="0.25">
      <c r="A18" s="66" t="s">
        <v>85</v>
      </c>
      <c r="B18" s="72" t="s">
        <v>264</v>
      </c>
      <c r="C18" s="64">
        <v>150</v>
      </c>
      <c r="D18" s="44" t="s">
        <v>44</v>
      </c>
      <c r="E18" s="71"/>
      <c r="F18" s="70"/>
      <c r="G18" s="119"/>
      <c r="H18" s="119"/>
      <c r="I18" s="29"/>
      <c r="J18" s="119">
        <f t="shared" si="0"/>
        <v>0</v>
      </c>
      <c r="K18" s="120">
        <f t="shared" si="1"/>
        <v>0</v>
      </c>
      <c r="L18" s="120">
        <f t="shared" si="2"/>
        <v>0</v>
      </c>
      <c r="M18" s="67"/>
      <c r="N18" s="67"/>
      <c r="O18" s="67"/>
    </row>
    <row r="19" spans="1:15" ht="15.75" customHeight="1" x14ac:dyDescent="0.25">
      <c r="A19" s="66" t="s">
        <v>87</v>
      </c>
      <c r="B19" s="72" t="s">
        <v>265</v>
      </c>
      <c r="C19" s="64">
        <v>1</v>
      </c>
      <c r="D19" s="44" t="s">
        <v>44</v>
      </c>
      <c r="E19" s="71"/>
      <c r="F19" s="70"/>
      <c r="G19" s="119"/>
      <c r="H19" s="119"/>
      <c r="I19" s="29"/>
      <c r="J19" s="119">
        <f t="shared" si="0"/>
        <v>0</v>
      </c>
      <c r="K19" s="120">
        <f t="shared" si="1"/>
        <v>0</v>
      </c>
      <c r="L19" s="120">
        <f t="shared" si="2"/>
        <v>0</v>
      </c>
      <c r="M19" s="67"/>
      <c r="N19" s="67"/>
      <c r="O19" s="67"/>
    </row>
    <row r="20" spans="1:15" ht="24.75" customHeight="1" x14ac:dyDescent="0.25">
      <c r="A20" s="66" t="s">
        <v>89</v>
      </c>
      <c r="B20" s="72" t="s">
        <v>28</v>
      </c>
      <c r="C20" s="64">
        <v>4</v>
      </c>
      <c r="D20" s="44" t="s">
        <v>29</v>
      </c>
      <c r="E20" s="71"/>
      <c r="F20" s="70"/>
      <c r="G20" s="119"/>
      <c r="H20" s="119"/>
      <c r="I20" s="29"/>
      <c r="J20" s="119">
        <f t="shared" si="0"/>
        <v>0</v>
      </c>
      <c r="K20" s="120">
        <f t="shared" si="1"/>
        <v>0</v>
      </c>
      <c r="L20" s="120">
        <f t="shared" si="2"/>
        <v>0</v>
      </c>
      <c r="M20" s="67"/>
      <c r="N20" s="67"/>
      <c r="O20" s="67"/>
    </row>
    <row r="21" spans="1:15" ht="26.25" customHeight="1" x14ac:dyDescent="0.25">
      <c r="A21" s="66" t="s">
        <v>91</v>
      </c>
      <c r="B21" s="72" t="s">
        <v>27</v>
      </c>
      <c r="C21" s="64">
        <v>6</v>
      </c>
      <c r="D21" s="44" t="s">
        <v>29</v>
      </c>
      <c r="E21" s="71"/>
      <c r="F21" s="70"/>
      <c r="G21" s="119"/>
      <c r="H21" s="119"/>
      <c r="I21" s="29"/>
      <c r="J21" s="119">
        <f t="shared" si="0"/>
        <v>0</v>
      </c>
      <c r="K21" s="120">
        <f t="shared" si="1"/>
        <v>0</v>
      </c>
      <c r="L21" s="120">
        <f t="shared" si="2"/>
        <v>0</v>
      </c>
      <c r="M21" s="67"/>
      <c r="N21" s="67"/>
      <c r="O21" s="67"/>
    </row>
    <row r="22" spans="1:15" ht="27.75" customHeight="1" x14ac:dyDescent="0.25">
      <c r="A22" s="66" t="s">
        <v>93</v>
      </c>
      <c r="B22" s="72" t="s">
        <v>213</v>
      </c>
      <c r="C22" s="64">
        <v>1</v>
      </c>
      <c r="D22" s="44" t="s">
        <v>29</v>
      </c>
      <c r="E22" s="71"/>
      <c r="F22" s="70"/>
      <c r="G22" s="119"/>
      <c r="H22" s="119"/>
      <c r="I22" s="29"/>
      <c r="J22" s="119">
        <f t="shared" si="0"/>
        <v>0</v>
      </c>
      <c r="K22" s="120">
        <f t="shared" si="1"/>
        <v>0</v>
      </c>
      <c r="L22" s="120">
        <f t="shared" si="2"/>
        <v>0</v>
      </c>
      <c r="M22" s="67"/>
      <c r="N22" s="67"/>
      <c r="O22" s="67"/>
    </row>
    <row r="23" spans="1:15" ht="26.25" customHeight="1" x14ac:dyDescent="0.25">
      <c r="A23" s="66" t="s">
        <v>95</v>
      </c>
      <c r="B23" s="72" t="s">
        <v>266</v>
      </c>
      <c r="C23" s="64">
        <v>1</v>
      </c>
      <c r="D23" s="44" t="s">
        <v>29</v>
      </c>
      <c r="E23" s="71"/>
      <c r="F23" s="70"/>
      <c r="G23" s="119"/>
      <c r="H23" s="119"/>
      <c r="I23" s="29"/>
      <c r="J23" s="119">
        <f t="shared" si="0"/>
        <v>0</v>
      </c>
      <c r="K23" s="120">
        <f t="shared" si="1"/>
        <v>0</v>
      </c>
      <c r="L23" s="120">
        <f t="shared" si="2"/>
        <v>0</v>
      </c>
      <c r="M23" s="67"/>
      <c r="N23" s="67"/>
      <c r="O23" s="67"/>
    </row>
    <row r="24" spans="1:15" ht="27" customHeight="1" x14ac:dyDescent="0.25">
      <c r="A24" s="66" t="s">
        <v>97</v>
      </c>
      <c r="B24" s="72" t="s">
        <v>22</v>
      </c>
      <c r="C24" s="64">
        <v>3</v>
      </c>
      <c r="D24" s="44" t="s">
        <v>29</v>
      </c>
      <c r="E24" s="71"/>
      <c r="F24" s="70"/>
      <c r="G24" s="119"/>
      <c r="H24" s="119"/>
      <c r="I24" s="29"/>
      <c r="J24" s="119">
        <f t="shared" si="0"/>
        <v>0</v>
      </c>
      <c r="K24" s="120">
        <f t="shared" si="1"/>
        <v>0</v>
      </c>
      <c r="L24" s="120">
        <f t="shared" si="2"/>
        <v>0</v>
      </c>
      <c r="M24" s="67"/>
      <c r="N24" s="67"/>
      <c r="O24" s="67"/>
    </row>
    <row r="25" spans="1:15" ht="25.5" customHeight="1" x14ac:dyDescent="0.25">
      <c r="A25" s="66" t="s">
        <v>99</v>
      </c>
      <c r="B25" s="72" t="s">
        <v>23</v>
      </c>
      <c r="C25" s="64">
        <v>3</v>
      </c>
      <c r="D25" s="44" t="s">
        <v>29</v>
      </c>
      <c r="E25" s="110"/>
      <c r="F25" s="70"/>
      <c r="G25" s="119"/>
      <c r="H25" s="119"/>
      <c r="I25" s="29"/>
      <c r="J25" s="119">
        <f t="shared" si="0"/>
        <v>0</v>
      </c>
      <c r="K25" s="120">
        <f t="shared" si="1"/>
        <v>0</v>
      </c>
      <c r="L25" s="120">
        <f t="shared" si="2"/>
        <v>0</v>
      </c>
      <c r="M25" s="67"/>
      <c r="N25" s="67"/>
      <c r="O25" s="67"/>
    </row>
    <row r="26" spans="1:15" ht="16.5" customHeight="1" x14ac:dyDescent="0.25">
      <c r="A26" s="66" t="s">
        <v>101</v>
      </c>
      <c r="B26" s="72" t="s">
        <v>24</v>
      </c>
      <c r="C26" s="64">
        <v>4</v>
      </c>
      <c r="D26" s="44" t="s">
        <v>29</v>
      </c>
      <c r="E26" s="110"/>
      <c r="F26" s="70"/>
      <c r="G26" s="119"/>
      <c r="H26" s="119"/>
      <c r="I26" s="29"/>
      <c r="J26" s="119">
        <f t="shared" si="0"/>
        <v>0</v>
      </c>
      <c r="K26" s="120">
        <f t="shared" si="1"/>
        <v>0</v>
      </c>
      <c r="L26" s="120">
        <f t="shared" si="2"/>
        <v>0</v>
      </c>
      <c r="M26" s="67"/>
      <c r="N26" s="67"/>
      <c r="O26" s="67"/>
    </row>
    <row r="27" spans="1:15" ht="26.25" customHeight="1" x14ac:dyDescent="0.25">
      <c r="A27" s="66" t="s">
        <v>102</v>
      </c>
      <c r="B27" s="72" t="s">
        <v>25</v>
      </c>
      <c r="C27" s="64">
        <v>4</v>
      </c>
      <c r="D27" s="44" t="s">
        <v>29</v>
      </c>
      <c r="E27" s="110"/>
      <c r="F27" s="70"/>
      <c r="G27" s="119"/>
      <c r="H27" s="119"/>
      <c r="I27" s="29"/>
      <c r="J27" s="119">
        <f t="shared" si="0"/>
        <v>0</v>
      </c>
      <c r="K27" s="120">
        <f t="shared" si="1"/>
        <v>0</v>
      </c>
      <c r="L27" s="120">
        <f t="shared" si="2"/>
        <v>0</v>
      </c>
      <c r="M27" s="67"/>
      <c r="N27" s="67"/>
      <c r="O27" s="67"/>
    </row>
    <row r="28" spans="1:15" ht="25.5" customHeight="1" x14ac:dyDescent="0.25">
      <c r="A28" s="66" t="s">
        <v>103</v>
      </c>
      <c r="B28" s="72" t="s">
        <v>26</v>
      </c>
      <c r="C28" s="64">
        <v>2</v>
      </c>
      <c r="D28" s="44" t="s">
        <v>29</v>
      </c>
      <c r="E28" s="110"/>
      <c r="F28" s="70"/>
      <c r="G28" s="119"/>
      <c r="H28" s="119"/>
      <c r="I28" s="29"/>
      <c r="J28" s="119">
        <f t="shared" si="0"/>
        <v>0</v>
      </c>
      <c r="K28" s="120">
        <f t="shared" si="1"/>
        <v>0</v>
      </c>
      <c r="L28" s="120">
        <f t="shared" si="2"/>
        <v>0</v>
      </c>
      <c r="M28" s="67"/>
      <c r="N28" s="67"/>
      <c r="O28" s="67"/>
    </row>
    <row r="29" spans="1:15" ht="18.75" customHeight="1" x14ac:dyDescent="0.25">
      <c r="A29" s="66" t="s">
        <v>105</v>
      </c>
      <c r="B29" s="72" t="s">
        <v>47</v>
      </c>
      <c r="C29" s="64">
        <v>6</v>
      </c>
      <c r="D29" s="44" t="s">
        <v>29</v>
      </c>
      <c r="E29" s="110"/>
      <c r="F29" s="70"/>
      <c r="G29" s="119"/>
      <c r="H29" s="119"/>
      <c r="I29" s="29"/>
      <c r="J29" s="119">
        <f t="shared" si="0"/>
        <v>0</v>
      </c>
      <c r="K29" s="120">
        <f t="shared" si="1"/>
        <v>0</v>
      </c>
      <c r="L29" s="120">
        <f t="shared" si="2"/>
        <v>0</v>
      </c>
      <c r="M29" s="67"/>
      <c r="N29" s="67"/>
      <c r="O29" s="74"/>
    </row>
    <row r="30" spans="1:15" ht="27" customHeight="1" x14ac:dyDescent="0.25">
      <c r="A30" s="66" t="s">
        <v>107</v>
      </c>
      <c r="B30" s="72" t="s">
        <v>40</v>
      </c>
      <c r="C30" s="64">
        <v>130</v>
      </c>
      <c r="D30" s="44" t="s">
        <v>29</v>
      </c>
      <c r="E30" s="110"/>
      <c r="F30" s="70"/>
      <c r="G30" s="119"/>
      <c r="H30" s="119"/>
      <c r="I30" s="29"/>
      <c r="J30" s="119">
        <f t="shared" si="0"/>
        <v>0</v>
      </c>
      <c r="K30" s="120">
        <f t="shared" si="1"/>
        <v>0</v>
      </c>
      <c r="L30" s="120">
        <f t="shared" si="2"/>
        <v>0</v>
      </c>
      <c r="M30" s="67"/>
      <c r="N30" s="67"/>
      <c r="O30" s="67"/>
    </row>
    <row r="31" spans="1:15" ht="28.5" customHeight="1" x14ac:dyDescent="0.25">
      <c r="A31" s="66" t="s">
        <v>109</v>
      </c>
      <c r="B31" s="72" t="s">
        <v>36</v>
      </c>
      <c r="C31" s="64">
        <v>20</v>
      </c>
      <c r="D31" s="44" t="s">
        <v>29</v>
      </c>
      <c r="E31" s="110"/>
      <c r="F31" s="70"/>
      <c r="G31" s="119"/>
      <c r="H31" s="119"/>
      <c r="I31" s="29"/>
      <c r="J31" s="119">
        <f t="shared" si="0"/>
        <v>0</v>
      </c>
      <c r="K31" s="120">
        <f t="shared" si="1"/>
        <v>0</v>
      </c>
      <c r="L31" s="120">
        <f t="shared" si="2"/>
        <v>0</v>
      </c>
      <c r="M31" s="67"/>
      <c r="N31" s="67"/>
      <c r="O31" s="67"/>
    </row>
    <row r="32" spans="1:15" ht="25.5" customHeight="1" x14ac:dyDescent="0.25">
      <c r="A32" s="66" t="s">
        <v>111</v>
      </c>
      <c r="B32" s="72" t="s">
        <v>37</v>
      </c>
      <c r="C32" s="64">
        <v>6</v>
      </c>
      <c r="D32" s="44" t="s">
        <v>29</v>
      </c>
      <c r="E32" s="110"/>
      <c r="F32" s="70"/>
      <c r="G32" s="119"/>
      <c r="H32" s="119"/>
      <c r="I32" s="29"/>
      <c r="J32" s="119">
        <f t="shared" si="0"/>
        <v>0</v>
      </c>
      <c r="K32" s="120">
        <f t="shared" si="1"/>
        <v>0</v>
      </c>
      <c r="L32" s="120">
        <f t="shared" si="2"/>
        <v>0</v>
      </c>
      <c r="M32" s="67"/>
      <c r="N32" s="67"/>
      <c r="O32" s="67"/>
    </row>
    <row r="33" spans="1:15" ht="25.5" customHeight="1" x14ac:dyDescent="0.25">
      <c r="A33" s="66" t="s">
        <v>113</v>
      </c>
      <c r="B33" s="72" t="s">
        <v>60</v>
      </c>
      <c r="C33" s="64">
        <v>5</v>
      </c>
      <c r="D33" s="44" t="s">
        <v>29</v>
      </c>
      <c r="E33" s="110"/>
      <c r="F33" s="70"/>
      <c r="G33" s="119"/>
      <c r="H33" s="119"/>
      <c r="I33" s="29"/>
      <c r="J33" s="119">
        <f t="shared" si="0"/>
        <v>0</v>
      </c>
      <c r="K33" s="120">
        <f t="shared" si="1"/>
        <v>0</v>
      </c>
      <c r="L33" s="120">
        <f t="shared" si="2"/>
        <v>0</v>
      </c>
      <c r="M33" s="67"/>
      <c r="N33" s="67"/>
      <c r="O33" s="67"/>
    </row>
    <row r="34" spans="1:15" ht="20.25" customHeight="1" x14ac:dyDescent="0.25">
      <c r="A34" s="66" t="s">
        <v>115</v>
      </c>
      <c r="B34" s="72" t="s">
        <v>59</v>
      </c>
      <c r="C34" s="64">
        <v>1</v>
      </c>
      <c r="D34" s="44" t="s">
        <v>29</v>
      </c>
      <c r="E34" s="110"/>
      <c r="F34" s="70"/>
      <c r="G34" s="119"/>
      <c r="H34" s="119"/>
      <c r="I34" s="29"/>
      <c r="J34" s="119">
        <f t="shared" si="0"/>
        <v>0</v>
      </c>
      <c r="K34" s="120">
        <f t="shared" si="1"/>
        <v>0</v>
      </c>
      <c r="L34" s="120">
        <f t="shared" si="2"/>
        <v>0</v>
      </c>
      <c r="M34" s="67"/>
      <c r="N34" s="67"/>
      <c r="O34" s="67"/>
    </row>
    <row r="35" spans="1:15" ht="27" customHeight="1" x14ac:dyDescent="0.25">
      <c r="A35" s="66" t="s">
        <v>117</v>
      </c>
      <c r="B35" s="72" t="s">
        <v>191</v>
      </c>
      <c r="C35" s="64">
        <v>2</v>
      </c>
      <c r="D35" s="44" t="s">
        <v>29</v>
      </c>
      <c r="E35" s="110"/>
      <c r="F35" s="70"/>
      <c r="G35" s="119"/>
      <c r="H35" s="119"/>
      <c r="I35" s="29"/>
      <c r="J35" s="119">
        <f t="shared" si="0"/>
        <v>0</v>
      </c>
      <c r="K35" s="120">
        <f t="shared" si="1"/>
        <v>0</v>
      </c>
      <c r="L35" s="120">
        <f t="shared" si="2"/>
        <v>0</v>
      </c>
      <c r="M35" s="67"/>
      <c r="N35" s="67"/>
      <c r="O35" s="73"/>
    </row>
    <row r="36" spans="1:15" ht="18" customHeight="1" x14ac:dyDescent="0.25">
      <c r="A36" s="66" t="s">
        <v>119</v>
      </c>
      <c r="B36" s="72" t="s">
        <v>38</v>
      </c>
      <c r="C36" s="64">
        <v>3</v>
      </c>
      <c r="D36" s="44" t="s">
        <v>29</v>
      </c>
      <c r="E36" s="110"/>
      <c r="F36" s="70"/>
      <c r="G36" s="119"/>
      <c r="H36" s="119"/>
      <c r="I36" s="29"/>
      <c r="J36" s="119">
        <f t="shared" si="0"/>
        <v>0</v>
      </c>
      <c r="K36" s="120">
        <f t="shared" si="1"/>
        <v>0</v>
      </c>
      <c r="L36" s="120">
        <f t="shared" si="2"/>
        <v>0</v>
      </c>
      <c r="M36" s="67"/>
      <c r="N36" s="67"/>
      <c r="O36" s="67"/>
    </row>
    <row r="37" spans="1:15" ht="28.5" customHeight="1" x14ac:dyDescent="0.25">
      <c r="A37" s="66" t="s">
        <v>190</v>
      </c>
      <c r="B37" s="72" t="s">
        <v>42</v>
      </c>
      <c r="C37" s="64">
        <v>1</v>
      </c>
      <c r="D37" s="44" t="s">
        <v>29</v>
      </c>
      <c r="E37" s="110"/>
      <c r="F37" s="70"/>
      <c r="G37" s="119"/>
      <c r="H37" s="119"/>
      <c r="I37" s="29"/>
      <c r="J37" s="119">
        <f t="shared" si="0"/>
        <v>0</v>
      </c>
      <c r="K37" s="120">
        <f t="shared" si="1"/>
        <v>0</v>
      </c>
      <c r="L37" s="120">
        <f t="shared" si="2"/>
        <v>0</v>
      </c>
      <c r="M37" s="67"/>
      <c r="N37" s="67"/>
      <c r="O37" s="67"/>
    </row>
    <row r="38" spans="1:15" ht="26.25" customHeight="1" x14ac:dyDescent="0.25">
      <c r="A38" s="66" t="s">
        <v>122</v>
      </c>
      <c r="B38" s="72" t="s">
        <v>267</v>
      </c>
      <c r="C38" s="64">
        <v>50</v>
      </c>
      <c r="D38" s="44" t="s">
        <v>44</v>
      </c>
      <c r="E38" s="71"/>
      <c r="F38" s="70"/>
      <c r="G38" s="119"/>
      <c r="H38" s="119"/>
      <c r="I38" s="29"/>
      <c r="J38" s="119">
        <f t="shared" si="0"/>
        <v>0</v>
      </c>
      <c r="K38" s="120">
        <f t="shared" si="1"/>
        <v>0</v>
      </c>
      <c r="L38" s="120">
        <f t="shared" si="2"/>
        <v>0</v>
      </c>
      <c r="M38" s="67"/>
      <c r="N38" s="67"/>
      <c r="O38" s="67"/>
    </row>
    <row r="39" spans="1:15" ht="77.25" customHeight="1" x14ac:dyDescent="0.25">
      <c r="A39" s="66" t="s">
        <v>124</v>
      </c>
      <c r="B39" s="72" t="s">
        <v>269</v>
      </c>
      <c r="C39" s="64">
        <v>24</v>
      </c>
      <c r="D39" s="44" t="s">
        <v>29</v>
      </c>
      <c r="E39" s="71"/>
      <c r="F39" s="70"/>
      <c r="G39" s="119"/>
      <c r="H39" s="119"/>
      <c r="I39" s="29"/>
      <c r="J39" s="119">
        <f t="shared" si="0"/>
        <v>0</v>
      </c>
      <c r="K39" s="120">
        <f t="shared" si="1"/>
        <v>0</v>
      </c>
      <c r="L39" s="120">
        <f t="shared" si="2"/>
        <v>0</v>
      </c>
      <c r="M39" s="67"/>
      <c r="N39" s="67"/>
      <c r="O39" s="67"/>
    </row>
    <row r="40" spans="1:15" ht="78.75" customHeight="1" x14ac:dyDescent="0.25">
      <c r="A40" s="66" t="s">
        <v>126</v>
      </c>
      <c r="B40" s="72" t="s">
        <v>270</v>
      </c>
      <c r="C40" s="64">
        <v>10</v>
      </c>
      <c r="D40" s="44" t="s">
        <v>17</v>
      </c>
      <c r="E40" s="71"/>
      <c r="F40" s="70"/>
      <c r="G40" s="119"/>
      <c r="H40" s="119"/>
      <c r="I40" s="29"/>
      <c r="J40" s="119">
        <f t="shared" si="0"/>
        <v>0</v>
      </c>
      <c r="K40" s="120">
        <f t="shared" si="1"/>
        <v>0</v>
      </c>
      <c r="L40" s="120">
        <f t="shared" si="2"/>
        <v>0</v>
      </c>
      <c r="M40" s="67"/>
      <c r="N40" s="67"/>
      <c r="O40" s="67"/>
    </row>
    <row r="41" spans="1:15" ht="55.5" customHeight="1" x14ac:dyDescent="0.25">
      <c r="A41" s="66" t="s">
        <v>128</v>
      </c>
      <c r="B41" s="72" t="s">
        <v>282</v>
      </c>
      <c r="C41" s="64">
        <v>10</v>
      </c>
      <c r="D41" s="44" t="s">
        <v>29</v>
      </c>
      <c r="E41" s="71"/>
      <c r="F41" s="70"/>
      <c r="G41" s="119"/>
      <c r="H41" s="119"/>
      <c r="I41" s="29"/>
      <c r="J41" s="119">
        <f t="shared" si="0"/>
        <v>0</v>
      </c>
      <c r="K41" s="120">
        <f t="shared" si="1"/>
        <v>0</v>
      </c>
      <c r="L41" s="120">
        <f t="shared" si="2"/>
        <v>0</v>
      </c>
      <c r="M41" s="67"/>
      <c r="N41" s="67"/>
      <c r="O41" s="67"/>
    </row>
    <row r="42" spans="1:15" ht="17.25" customHeight="1" x14ac:dyDescent="0.25">
      <c r="A42" s="66" t="s">
        <v>130</v>
      </c>
      <c r="B42" s="72" t="s">
        <v>192</v>
      </c>
      <c r="C42" s="64">
        <v>2</v>
      </c>
      <c r="D42" s="44" t="s">
        <v>44</v>
      </c>
      <c r="E42" s="71"/>
      <c r="F42" s="70"/>
      <c r="G42" s="119"/>
      <c r="H42" s="119"/>
      <c r="I42" s="29"/>
      <c r="J42" s="119">
        <f t="shared" si="0"/>
        <v>0</v>
      </c>
      <c r="K42" s="120">
        <f t="shared" si="1"/>
        <v>0</v>
      </c>
      <c r="L42" s="120">
        <f t="shared" si="2"/>
        <v>0</v>
      </c>
      <c r="M42" s="67"/>
      <c r="N42" s="67"/>
      <c r="O42" s="67"/>
    </row>
    <row r="43" spans="1:15" ht="17.25" customHeight="1" x14ac:dyDescent="0.25">
      <c r="A43" s="66" t="s">
        <v>132</v>
      </c>
      <c r="B43" s="72" t="s">
        <v>212</v>
      </c>
      <c r="C43" s="64">
        <v>4</v>
      </c>
      <c r="D43" s="44" t="s">
        <v>44</v>
      </c>
      <c r="E43" s="71"/>
      <c r="F43" s="70"/>
      <c r="G43" s="119"/>
      <c r="H43" s="119"/>
      <c r="I43" s="29"/>
      <c r="J43" s="119">
        <f t="shared" si="0"/>
        <v>0</v>
      </c>
      <c r="K43" s="120">
        <f t="shared" si="1"/>
        <v>0</v>
      </c>
      <c r="L43" s="120">
        <f t="shared" si="2"/>
        <v>0</v>
      </c>
      <c r="M43" s="67"/>
      <c r="N43" s="67"/>
      <c r="O43" s="67"/>
    </row>
    <row r="44" spans="1:15" ht="25.5" customHeight="1" x14ac:dyDescent="0.25">
      <c r="A44" s="66" t="s">
        <v>134</v>
      </c>
      <c r="B44" s="72" t="s">
        <v>198</v>
      </c>
      <c r="C44" s="64">
        <v>1</v>
      </c>
      <c r="D44" s="44" t="s">
        <v>29</v>
      </c>
      <c r="E44" s="71"/>
      <c r="F44" s="70"/>
      <c r="G44" s="119"/>
      <c r="H44" s="119"/>
      <c r="I44" s="29"/>
      <c r="J44" s="119">
        <f t="shared" si="0"/>
        <v>0</v>
      </c>
      <c r="K44" s="120">
        <f t="shared" si="1"/>
        <v>0</v>
      </c>
      <c r="L44" s="120">
        <f t="shared" si="2"/>
        <v>0</v>
      </c>
      <c r="M44" s="67"/>
      <c r="N44" s="67"/>
      <c r="O44" s="67"/>
    </row>
    <row r="45" spans="1:15" x14ac:dyDescent="0.25">
      <c r="A45" s="59"/>
      <c r="B45" s="59"/>
      <c r="C45" s="59"/>
      <c r="D45" s="59"/>
      <c r="E45" s="59"/>
      <c r="F45" s="59"/>
      <c r="G45" s="22" t="s">
        <v>287</v>
      </c>
      <c r="H45" s="22"/>
      <c r="I45" s="22"/>
      <c r="J45" s="22"/>
      <c r="K45" s="114">
        <f>SUM(K6:K44)</f>
        <v>0</v>
      </c>
      <c r="L45" s="115">
        <f>SUM(L6:L44)</f>
        <v>0</v>
      </c>
      <c r="M45" s="59"/>
      <c r="N45" s="59"/>
      <c r="O45" s="59"/>
    </row>
    <row r="46" spans="1:15" x14ac:dyDescent="0.25">
      <c r="A46" s="59"/>
      <c r="B46" s="59"/>
      <c r="C46" s="59"/>
      <c r="D46" s="59"/>
      <c r="E46" s="59"/>
      <c r="F46" s="59"/>
      <c r="G46" s="22" t="s">
        <v>288</v>
      </c>
      <c r="H46" s="22"/>
      <c r="I46" s="22"/>
      <c r="J46" s="22"/>
      <c r="K46" s="114">
        <f>K45*2</f>
        <v>0</v>
      </c>
      <c r="L46" s="115">
        <f>L45*2</f>
        <v>0</v>
      </c>
      <c r="M46" s="59"/>
      <c r="N46" s="59"/>
      <c r="O46" s="59"/>
    </row>
    <row r="47" spans="1:15" x14ac:dyDescent="0.25">
      <c r="A47" s="59"/>
      <c r="B47" s="59"/>
      <c r="C47" s="59"/>
      <c r="D47" s="59"/>
      <c r="E47" s="59"/>
      <c r="F47" s="59"/>
      <c r="G47" s="117"/>
      <c r="H47" s="117"/>
      <c r="I47" s="117"/>
      <c r="J47" s="117"/>
      <c r="K47" s="118"/>
      <c r="L47" s="118"/>
      <c r="M47" s="59"/>
      <c r="N47" s="59"/>
      <c r="O47" s="59"/>
    </row>
    <row r="48" spans="1:15" x14ac:dyDescent="0.25">
      <c r="A48" s="59"/>
      <c r="B48" s="61" t="s">
        <v>39</v>
      </c>
      <c r="C48" s="59"/>
      <c r="D48" s="59"/>
      <c r="E48" s="59"/>
      <c r="F48" s="59"/>
      <c r="G48" s="59"/>
      <c r="H48" s="59"/>
      <c r="I48" s="59"/>
      <c r="J48" s="59"/>
      <c r="K48" s="62"/>
      <c r="L48" s="62"/>
      <c r="M48" s="59"/>
      <c r="N48" s="59"/>
      <c r="O48" s="59"/>
    </row>
    <row r="49" spans="1:15" ht="39.75" customHeight="1" x14ac:dyDescent="0.25">
      <c r="B49" s="135" t="s">
        <v>289</v>
      </c>
      <c r="C49" s="135"/>
      <c r="D49" s="135"/>
      <c r="E49" s="135"/>
      <c r="F49" s="135"/>
      <c r="G49" s="135"/>
      <c r="H49" s="135"/>
      <c r="I49" s="43"/>
      <c r="J49" s="59"/>
      <c r="K49" s="62"/>
      <c r="L49" s="62"/>
      <c r="M49" s="59"/>
      <c r="N49" s="59"/>
      <c r="O49" s="59"/>
    </row>
    <row r="50" spans="1:15" x14ac:dyDescent="0.25">
      <c r="A50" s="59"/>
      <c r="B50" s="59"/>
      <c r="C50" s="59"/>
      <c r="D50" s="59"/>
      <c r="E50" s="63"/>
      <c r="F50" s="59"/>
      <c r="G50" s="59"/>
      <c r="H50" s="59"/>
      <c r="I50" s="59"/>
      <c r="J50" s="59"/>
      <c r="K50" s="62"/>
      <c r="L50" s="62"/>
      <c r="M50" s="59"/>
      <c r="N50" s="59"/>
      <c r="O50" s="59"/>
    </row>
    <row r="51" spans="1:15" x14ac:dyDescent="0.25">
      <c r="A51" s="23" t="s">
        <v>292</v>
      </c>
      <c r="B51" s="23"/>
      <c r="C51" s="23" t="s">
        <v>293</v>
      </c>
      <c r="D51" s="23"/>
      <c r="E51" s="23"/>
      <c r="F51" s="23" t="s">
        <v>294</v>
      </c>
      <c r="G51" s="63"/>
      <c r="H51" s="59"/>
      <c r="I51" s="59"/>
      <c r="J51" s="59"/>
      <c r="K51" s="62"/>
      <c r="L51" s="62"/>
      <c r="M51" s="59"/>
      <c r="N51" s="59"/>
      <c r="O51" s="59"/>
    </row>
    <row r="52" spans="1:15" x14ac:dyDescent="0.25">
      <c r="A52" s="59"/>
      <c r="B52" s="61"/>
      <c r="C52" s="59"/>
      <c r="D52" s="59"/>
      <c r="E52" s="59"/>
      <c r="F52" s="59"/>
      <c r="G52" s="59"/>
      <c r="H52" s="59"/>
      <c r="I52" s="59"/>
      <c r="J52" s="59"/>
      <c r="K52" s="59"/>
      <c r="L52" s="59"/>
      <c r="M52" s="59"/>
      <c r="N52" s="59"/>
      <c r="O52" s="59"/>
    </row>
    <row r="53" spans="1:15" x14ac:dyDescent="0.25">
      <c r="A53" s="59"/>
      <c r="B53" s="133"/>
      <c r="C53" s="133"/>
      <c r="D53" s="133"/>
      <c r="E53" s="133"/>
      <c r="F53" s="133"/>
      <c r="G53" s="133"/>
      <c r="H53" s="133"/>
      <c r="I53" s="133"/>
      <c r="J53" s="59"/>
      <c r="K53" s="59"/>
      <c r="L53" s="59"/>
      <c r="M53" s="59"/>
      <c r="N53" s="59"/>
      <c r="O53" s="59"/>
    </row>
    <row r="54" spans="1:15" x14ac:dyDescent="0.25">
      <c r="A54" s="59"/>
      <c r="B54" s="58"/>
      <c r="C54" s="58"/>
      <c r="D54" s="58"/>
      <c r="E54" s="58"/>
      <c r="F54" s="58"/>
      <c r="G54" s="58"/>
      <c r="H54" s="58"/>
      <c r="I54" s="58"/>
      <c r="J54" s="59"/>
      <c r="K54" s="59"/>
      <c r="L54" s="59"/>
      <c r="M54" s="59"/>
      <c r="N54" s="59"/>
      <c r="O54" s="59"/>
    </row>
    <row r="55" spans="1:15" x14ac:dyDescent="0.25">
      <c r="A55" s="59"/>
      <c r="B55" s="58"/>
      <c r="C55" s="58"/>
      <c r="D55" s="58"/>
      <c r="E55" s="58"/>
      <c r="F55" s="58"/>
      <c r="G55" s="58"/>
      <c r="H55" s="58"/>
      <c r="I55" s="58"/>
      <c r="J55" s="59"/>
      <c r="K55" s="59"/>
      <c r="L55" s="59"/>
      <c r="M55" s="59"/>
      <c r="N55" s="59"/>
      <c r="O55" s="59"/>
    </row>
    <row r="56" spans="1:15" x14ac:dyDescent="0.25">
      <c r="A56" s="59"/>
      <c r="B56" s="58"/>
      <c r="C56" s="58"/>
      <c r="D56" s="58"/>
      <c r="E56" s="60"/>
      <c r="F56" s="58"/>
      <c r="G56" s="58"/>
      <c r="H56" s="58"/>
      <c r="I56" s="58"/>
      <c r="J56" s="59"/>
      <c r="K56" s="59"/>
      <c r="L56" s="59"/>
      <c r="M56" s="59"/>
      <c r="N56" s="59"/>
      <c r="O56" s="59"/>
    </row>
    <row r="57" spans="1:15" x14ac:dyDescent="0.25">
      <c r="A57" s="59"/>
      <c r="B57" s="58"/>
      <c r="C57" s="58"/>
      <c r="D57" s="58"/>
      <c r="E57" s="58"/>
      <c r="F57" s="58"/>
      <c r="G57" s="58"/>
      <c r="H57" s="58"/>
      <c r="I57" s="58"/>
      <c r="J57" s="59"/>
      <c r="K57" s="59"/>
      <c r="L57" s="59"/>
      <c r="M57" s="59"/>
      <c r="N57" s="59"/>
      <c r="O57" s="59"/>
    </row>
    <row r="58" spans="1:15" x14ac:dyDescent="0.25">
      <c r="A58" s="59"/>
      <c r="B58" s="58"/>
      <c r="C58" s="58"/>
      <c r="D58" s="58"/>
      <c r="E58" s="58"/>
      <c r="F58" s="58"/>
      <c r="G58" s="58"/>
      <c r="H58" s="58"/>
      <c r="I58" s="58"/>
      <c r="J58" s="59"/>
      <c r="K58" s="59"/>
      <c r="L58" s="59"/>
      <c r="M58" s="59"/>
      <c r="N58" s="59"/>
      <c r="O58" s="59"/>
    </row>
    <row r="59" spans="1:15" x14ac:dyDescent="0.25">
      <c r="A59" s="59"/>
      <c r="B59" s="58"/>
      <c r="C59" s="58"/>
      <c r="D59" s="58"/>
      <c r="E59" s="58"/>
      <c r="F59" s="58"/>
      <c r="G59" s="58"/>
      <c r="H59" s="58"/>
      <c r="I59" s="58"/>
      <c r="J59" s="59"/>
      <c r="K59" s="59"/>
      <c r="L59" s="59"/>
      <c r="M59" s="59"/>
      <c r="N59" s="59"/>
      <c r="O59" s="59"/>
    </row>
    <row r="60" spans="1:15" x14ac:dyDescent="0.25">
      <c r="B60" s="40"/>
    </row>
    <row r="61" spans="1:15" x14ac:dyDescent="0.25">
      <c r="B61" s="35"/>
    </row>
  </sheetData>
  <mergeCells count="4">
    <mergeCell ref="B53:I53"/>
    <mergeCell ref="A4:D4"/>
    <mergeCell ref="E4:O4"/>
    <mergeCell ref="B49:H49"/>
  </mergeCells>
  <dataValidations count="1">
    <dataValidation allowBlank="1" showErrorMessage="1" errorTitle="Napačna vrednost podatkov" error="Vrednost popusta je previsoka. Skupna cena ne more biti negativna vrednost. Prosimo preverite podatke." sqref="JD6:JE44 WLT6:WLU44 G6:I44 WVP6:WVQ44 SZ6:TA44 ACV6:ACW44 AMR6:AMS44 AWN6:AWO44 BGJ6:BGK44 BQF6:BQG44 CAB6:CAC44 CJX6:CJY44 CTT6:CTU44 DDP6:DDQ44 DNL6:DNM44 DXH6:DXI44 EHD6:EHE44 EQZ6:ERA44 FAV6:FAW44 FKR6:FKS44 FUN6:FUO44 GEJ6:GEK44 GOF6:GOG44 GYB6:GYC44 HHX6:HHY44 HRT6:HRU44 IBP6:IBQ44 ILL6:ILM44 IVH6:IVI44 JFD6:JFE44 JOZ6:JPA44 JYV6:JYW44 KIR6:KIS44 KSN6:KSO44 LCJ6:LCK44 LMF6:LMG44 LWB6:LWC44 MFX6:MFY44 MPT6:MPU44 MZP6:MZQ44 NJL6:NJM44 NTH6:NTI44 ODD6:ODE44 OMZ6:ONA44 OWV6:OWW44 PGR6:PGS44 PQN6:PQO44 QAJ6:QAK44 QKF6:QKG44 QUB6:QUC44 RDX6:RDY44 RNT6:RNU44 RXP6:RXQ44 SHL6:SHM44 SRH6:SRI44 TBD6:TBE44 TKZ6:TLA44 TUV6:TUW44 UER6:UES44 UON6:UOO44 UYJ6:UYK44 VIF6:VIG44 VSB6:VSC44 WBX6:WBY44"/>
  </dataValidations>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5" workbookViewId="0">
      <selection activeCell="I31" sqref="I31"/>
    </sheetView>
  </sheetViews>
  <sheetFormatPr defaultColWidth="9.140625" defaultRowHeight="15" x14ac:dyDescent="0.25"/>
  <cols>
    <col min="1" max="1" width="3.7109375" style="37" customWidth="1"/>
    <col min="2" max="2" width="29.28515625" style="37" customWidth="1"/>
    <col min="3" max="3" width="6.28515625" style="37" customWidth="1"/>
    <col min="4" max="4" width="5.7109375" style="37" customWidth="1"/>
    <col min="5" max="5" width="9.140625" style="37"/>
    <col min="6" max="6" width="8.28515625" style="37" customWidth="1"/>
    <col min="7" max="8" width="9.140625" style="37"/>
    <col min="9" max="9" width="4.7109375" style="37" customWidth="1"/>
    <col min="10" max="16384" width="9.140625" style="37"/>
  </cols>
  <sheetData>
    <row r="1" spans="1:15" x14ac:dyDescent="0.25">
      <c r="A1" s="86"/>
      <c r="B1" s="86"/>
      <c r="C1" s="86"/>
      <c r="D1" s="86"/>
      <c r="E1" s="86"/>
      <c r="F1" s="86"/>
      <c r="G1" s="86"/>
      <c r="H1" s="86"/>
      <c r="I1" s="86"/>
      <c r="J1" s="85"/>
      <c r="K1" s="85"/>
      <c r="L1" s="85"/>
      <c r="M1" s="84"/>
      <c r="N1" s="84"/>
      <c r="O1" s="83"/>
    </row>
    <row r="2" spans="1:15" ht="15" customHeight="1" x14ac:dyDescent="0.25">
      <c r="A2" s="96" t="s">
        <v>188</v>
      </c>
      <c r="B2" s="42"/>
      <c r="C2" s="86"/>
      <c r="D2" s="86"/>
      <c r="E2" s="86"/>
      <c r="F2" s="86"/>
      <c r="G2" s="86"/>
      <c r="H2" s="86"/>
      <c r="I2" s="86"/>
      <c r="J2" s="85"/>
      <c r="K2" s="85"/>
      <c r="L2" s="85"/>
      <c r="M2" s="84"/>
      <c r="N2" s="84"/>
      <c r="O2" s="83"/>
    </row>
    <row r="3" spans="1:15" x14ac:dyDescent="0.25">
      <c r="A3" s="87"/>
      <c r="B3" s="87"/>
      <c r="C3" s="87"/>
      <c r="D3" s="87"/>
      <c r="E3" s="86"/>
      <c r="F3" s="86"/>
      <c r="G3" s="86"/>
      <c r="H3" s="86"/>
      <c r="I3" s="86"/>
      <c r="J3" s="85"/>
      <c r="K3" s="85"/>
      <c r="L3" s="85"/>
      <c r="M3" s="84"/>
      <c r="N3" s="84"/>
      <c r="O3" s="83"/>
    </row>
    <row r="4" spans="1:15" x14ac:dyDescent="0.25">
      <c r="A4" s="121" t="s">
        <v>0</v>
      </c>
      <c r="B4" s="122"/>
      <c r="C4" s="122"/>
      <c r="D4" s="122"/>
      <c r="E4" s="127" t="s">
        <v>1</v>
      </c>
      <c r="F4" s="128"/>
      <c r="G4" s="128"/>
      <c r="H4" s="128"/>
      <c r="I4" s="128"/>
      <c r="J4" s="128"/>
      <c r="K4" s="128"/>
      <c r="L4" s="128"/>
      <c r="M4" s="128"/>
      <c r="N4" s="128"/>
      <c r="O4" s="134"/>
    </row>
    <row r="5" spans="1:15" s="24" customFormat="1" ht="60" x14ac:dyDescent="0.25">
      <c r="A5" s="82" t="s">
        <v>2</v>
      </c>
      <c r="B5" s="82" t="s">
        <v>3</v>
      </c>
      <c r="C5" s="82" t="s">
        <v>4</v>
      </c>
      <c r="D5" s="82" t="s">
        <v>5</v>
      </c>
      <c r="E5" s="81" t="s">
        <v>6</v>
      </c>
      <c r="F5" s="80" t="s">
        <v>7</v>
      </c>
      <c r="G5" s="80" t="s">
        <v>8</v>
      </c>
      <c r="H5" s="78" t="s">
        <v>9</v>
      </c>
      <c r="I5" s="79" t="s">
        <v>10</v>
      </c>
      <c r="J5" s="78" t="s">
        <v>11</v>
      </c>
      <c r="K5" s="78" t="s">
        <v>12</v>
      </c>
      <c r="L5" s="78" t="s">
        <v>13</v>
      </c>
      <c r="M5" s="77" t="s">
        <v>14</v>
      </c>
      <c r="N5" s="76" t="s">
        <v>15</v>
      </c>
      <c r="O5" s="75" t="s">
        <v>16</v>
      </c>
    </row>
    <row r="6" spans="1:15" ht="39.75" customHeight="1" x14ac:dyDescent="0.25">
      <c r="A6" s="66" t="s">
        <v>61</v>
      </c>
      <c r="B6" s="44" t="s">
        <v>283</v>
      </c>
      <c r="C6" s="64">
        <v>1</v>
      </c>
      <c r="D6" s="44" t="s">
        <v>44</v>
      </c>
      <c r="E6" s="71"/>
      <c r="F6" s="70"/>
      <c r="G6" s="119"/>
      <c r="H6" s="119"/>
      <c r="I6" s="29"/>
      <c r="J6" s="119">
        <f t="shared" ref="J6:J26" si="0">H6+(H6*I6/100)</f>
        <v>0</v>
      </c>
      <c r="K6" s="120">
        <f t="shared" ref="K6:K26" si="1">C6*H6</f>
        <v>0</v>
      </c>
      <c r="L6" s="120">
        <f t="shared" ref="L6:L26" si="2">C6*J6</f>
        <v>0</v>
      </c>
      <c r="M6" s="67"/>
      <c r="N6" s="67"/>
      <c r="O6" s="67"/>
    </row>
    <row r="7" spans="1:15" ht="86.25" customHeight="1" x14ac:dyDescent="0.25">
      <c r="A7" s="66" t="s">
        <v>63</v>
      </c>
      <c r="B7" s="44" t="s">
        <v>199</v>
      </c>
      <c r="C7" s="64">
        <v>1000</v>
      </c>
      <c r="D7" s="44" t="s">
        <v>44</v>
      </c>
      <c r="E7" s="71"/>
      <c r="F7" s="70"/>
      <c r="G7" s="119"/>
      <c r="H7" s="119"/>
      <c r="I7" s="29"/>
      <c r="J7" s="119">
        <f t="shared" si="0"/>
        <v>0</v>
      </c>
      <c r="K7" s="120">
        <f t="shared" si="1"/>
        <v>0</v>
      </c>
      <c r="L7" s="120">
        <f t="shared" si="2"/>
        <v>0</v>
      </c>
      <c r="M7" s="67"/>
      <c r="N7" s="67"/>
      <c r="O7" s="67"/>
    </row>
    <row r="8" spans="1:15" s="24" customFormat="1" ht="62.25" customHeight="1" x14ac:dyDescent="0.2">
      <c r="A8" s="66" t="s">
        <v>65</v>
      </c>
      <c r="B8" s="45" t="s">
        <v>227</v>
      </c>
      <c r="C8" s="64">
        <v>30</v>
      </c>
      <c r="D8" s="44" t="s">
        <v>29</v>
      </c>
      <c r="E8" s="95"/>
      <c r="F8" s="94"/>
      <c r="G8" s="119"/>
      <c r="H8" s="119"/>
      <c r="I8" s="29"/>
      <c r="J8" s="119">
        <f t="shared" si="0"/>
        <v>0</v>
      </c>
      <c r="K8" s="120">
        <f t="shared" si="1"/>
        <v>0</v>
      </c>
      <c r="L8" s="120">
        <f t="shared" si="2"/>
        <v>0</v>
      </c>
      <c r="M8" s="93"/>
      <c r="N8" s="93"/>
      <c r="O8" s="93"/>
    </row>
    <row r="9" spans="1:15" ht="28.5" customHeight="1" x14ac:dyDescent="0.25">
      <c r="A9" s="66" t="s">
        <v>67</v>
      </c>
      <c r="B9" s="44" t="s">
        <v>235</v>
      </c>
      <c r="C9" s="64">
        <v>1</v>
      </c>
      <c r="D9" s="44" t="s">
        <v>44</v>
      </c>
      <c r="E9" s="71"/>
      <c r="F9" s="70"/>
      <c r="G9" s="119"/>
      <c r="H9" s="119"/>
      <c r="I9" s="29"/>
      <c r="J9" s="119">
        <f t="shared" si="0"/>
        <v>0</v>
      </c>
      <c r="K9" s="120">
        <f t="shared" si="1"/>
        <v>0</v>
      </c>
      <c r="L9" s="120">
        <f t="shared" si="2"/>
        <v>0</v>
      </c>
      <c r="M9" s="67"/>
      <c r="N9" s="67"/>
      <c r="O9" s="67"/>
    </row>
    <row r="10" spans="1:15" ht="18" customHeight="1" x14ac:dyDescent="0.25">
      <c r="A10" s="66" t="s">
        <v>69</v>
      </c>
      <c r="B10" s="45" t="s">
        <v>43</v>
      </c>
      <c r="C10" s="64">
        <v>15</v>
      </c>
      <c r="D10" s="44" t="s">
        <v>44</v>
      </c>
      <c r="E10" s="71"/>
      <c r="F10" s="70"/>
      <c r="G10" s="119"/>
      <c r="H10" s="119"/>
      <c r="I10" s="29"/>
      <c r="J10" s="119">
        <f t="shared" si="0"/>
        <v>0</v>
      </c>
      <c r="K10" s="120">
        <f t="shared" si="1"/>
        <v>0</v>
      </c>
      <c r="L10" s="120">
        <f t="shared" si="2"/>
        <v>0</v>
      </c>
      <c r="M10" s="67"/>
      <c r="N10" s="67"/>
      <c r="O10" s="67"/>
    </row>
    <row r="11" spans="1:15" ht="99.75" customHeight="1" x14ac:dyDescent="0.25">
      <c r="A11" s="66" t="s">
        <v>71</v>
      </c>
      <c r="B11" s="45" t="s">
        <v>236</v>
      </c>
      <c r="C11" s="64">
        <v>20</v>
      </c>
      <c r="D11" s="44" t="s">
        <v>29</v>
      </c>
      <c r="E11" s="71"/>
      <c r="F11" s="70"/>
      <c r="G11" s="119"/>
      <c r="H11" s="119"/>
      <c r="I11" s="29"/>
      <c r="J11" s="119">
        <f t="shared" si="0"/>
        <v>0</v>
      </c>
      <c r="K11" s="120">
        <f t="shared" si="1"/>
        <v>0</v>
      </c>
      <c r="L11" s="120">
        <f t="shared" si="2"/>
        <v>0</v>
      </c>
      <c r="M11" s="67"/>
      <c r="N11" s="67"/>
      <c r="O11" s="67"/>
    </row>
    <row r="12" spans="1:15" ht="42" customHeight="1" x14ac:dyDescent="0.25">
      <c r="A12" s="66" t="s">
        <v>73</v>
      </c>
      <c r="B12" s="45" t="s">
        <v>234</v>
      </c>
      <c r="C12" s="64">
        <v>1</v>
      </c>
      <c r="D12" s="44" t="s">
        <v>29</v>
      </c>
      <c r="E12" s="71"/>
      <c r="F12" s="70"/>
      <c r="G12" s="119"/>
      <c r="H12" s="119"/>
      <c r="I12" s="29"/>
      <c r="J12" s="119">
        <f t="shared" si="0"/>
        <v>0</v>
      </c>
      <c r="K12" s="120">
        <f t="shared" si="1"/>
        <v>0</v>
      </c>
      <c r="L12" s="120">
        <f t="shared" si="2"/>
        <v>0</v>
      </c>
      <c r="M12" s="67"/>
      <c r="N12" s="67"/>
      <c r="O12" s="67"/>
    </row>
    <row r="13" spans="1:15" ht="15.75" customHeight="1" x14ac:dyDescent="0.25">
      <c r="A13" s="66" t="s">
        <v>75</v>
      </c>
      <c r="B13" s="46" t="s">
        <v>233</v>
      </c>
      <c r="C13" s="64">
        <v>2</v>
      </c>
      <c r="D13" s="44" t="s">
        <v>44</v>
      </c>
      <c r="E13" s="71"/>
      <c r="F13" s="70"/>
      <c r="G13" s="119"/>
      <c r="H13" s="119"/>
      <c r="I13" s="29"/>
      <c r="J13" s="119">
        <f t="shared" si="0"/>
        <v>0</v>
      </c>
      <c r="K13" s="120">
        <f t="shared" si="1"/>
        <v>0</v>
      </c>
      <c r="L13" s="120">
        <f t="shared" si="2"/>
        <v>0</v>
      </c>
      <c r="M13" s="67"/>
      <c r="N13" s="67"/>
      <c r="O13" s="67"/>
    </row>
    <row r="14" spans="1:15" ht="65.25" customHeight="1" x14ac:dyDescent="0.25">
      <c r="A14" s="66" t="s">
        <v>77</v>
      </c>
      <c r="B14" s="44" t="s">
        <v>232</v>
      </c>
      <c r="C14" s="64">
        <v>6</v>
      </c>
      <c r="D14" s="44" t="s">
        <v>29</v>
      </c>
      <c r="E14" s="71"/>
      <c r="F14" s="70"/>
      <c r="G14" s="119"/>
      <c r="H14" s="119"/>
      <c r="I14" s="29"/>
      <c r="J14" s="119">
        <f t="shared" si="0"/>
        <v>0</v>
      </c>
      <c r="K14" s="120">
        <f t="shared" si="1"/>
        <v>0</v>
      </c>
      <c r="L14" s="120">
        <f t="shared" si="2"/>
        <v>0</v>
      </c>
      <c r="M14" s="67"/>
      <c r="N14" s="67"/>
      <c r="O14" s="67"/>
    </row>
    <row r="15" spans="1:15" ht="17.25" customHeight="1" x14ac:dyDescent="0.25">
      <c r="A15" s="66" t="s">
        <v>79</v>
      </c>
      <c r="B15" s="46" t="s">
        <v>230</v>
      </c>
      <c r="C15" s="64">
        <v>2</v>
      </c>
      <c r="D15" s="44" t="s">
        <v>29</v>
      </c>
      <c r="E15" s="71"/>
      <c r="F15" s="70"/>
      <c r="G15" s="119"/>
      <c r="H15" s="119"/>
      <c r="I15" s="29"/>
      <c r="J15" s="119">
        <f t="shared" si="0"/>
        <v>0</v>
      </c>
      <c r="K15" s="120">
        <f t="shared" si="1"/>
        <v>0</v>
      </c>
      <c r="L15" s="120">
        <f t="shared" si="2"/>
        <v>0</v>
      </c>
      <c r="M15" s="67"/>
      <c r="N15" s="67"/>
      <c r="O15" s="67"/>
    </row>
    <row r="16" spans="1:15" ht="17.25" customHeight="1" x14ac:dyDescent="0.25">
      <c r="A16" s="66" t="s">
        <v>81</v>
      </c>
      <c r="B16" s="46" t="s">
        <v>231</v>
      </c>
      <c r="C16" s="64">
        <v>4</v>
      </c>
      <c r="D16" s="44" t="s">
        <v>29</v>
      </c>
      <c r="E16" s="71"/>
      <c r="F16" s="70"/>
      <c r="G16" s="119"/>
      <c r="H16" s="119"/>
      <c r="I16" s="29"/>
      <c r="J16" s="119">
        <f t="shared" si="0"/>
        <v>0</v>
      </c>
      <c r="K16" s="120">
        <f t="shared" si="1"/>
        <v>0</v>
      </c>
      <c r="L16" s="120">
        <f t="shared" si="2"/>
        <v>0</v>
      </c>
      <c r="M16" s="67"/>
      <c r="N16" s="67"/>
      <c r="O16" s="67"/>
    </row>
    <row r="17" spans="1:15" ht="88.5" customHeight="1" x14ac:dyDescent="0.25">
      <c r="A17" s="66" t="s">
        <v>83</v>
      </c>
      <c r="B17" s="46" t="s">
        <v>229</v>
      </c>
      <c r="C17" s="64">
        <v>12</v>
      </c>
      <c r="D17" s="44" t="s">
        <v>29</v>
      </c>
      <c r="E17" s="71"/>
      <c r="F17" s="70"/>
      <c r="G17" s="119"/>
      <c r="H17" s="119"/>
      <c r="I17" s="29"/>
      <c r="J17" s="119">
        <f t="shared" si="0"/>
        <v>0</v>
      </c>
      <c r="K17" s="120">
        <f t="shared" si="1"/>
        <v>0</v>
      </c>
      <c r="L17" s="120">
        <f t="shared" si="2"/>
        <v>0</v>
      </c>
      <c r="M17" s="67"/>
      <c r="N17" s="67"/>
      <c r="O17" s="67"/>
    </row>
    <row r="18" spans="1:15" ht="88.5" customHeight="1" x14ac:dyDescent="0.25">
      <c r="A18" s="66" t="s">
        <v>85</v>
      </c>
      <c r="B18" s="46" t="s">
        <v>228</v>
      </c>
      <c r="C18" s="64">
        <v>20</v>
      </c>
      <c r="D18" s="44" t="s">
        <v>29</v>
      </c>
      <c r="E18" s="71"/>
      <c r="F18" s="70"/>
      <c r="G18" s="119"/>
      <c r="H18" s="119"/>
      <c r="I18" s="29"/>
      <c r="J18" s="119">
        <f t="shared" si="0"/>
        <v>0</v>
      </c>
      <c r="K18" s="120">
        <f t="shared" si="1"/>
        <v>0</v>
      </c>
      <c r="L18" s="120">
        <f t="shared" si="2"/>
        <v>0</v>
      </c>
      <c r="M18" s="67"/>
      <c r="N18" s="67"/>
      <c r="O18" s="67"/>
    </row>
    <row r="19" spans="1:15" ht="27.75" customHeight="1" x14ac:dyDescent="0.25">
      <c r="A19" s="66" t="s">
        <v>87</v>
      </c>
      <c r="B19" s="46" t="s">
        <v>237</v>
      </c>
      <c r="C19" s="64">
        <v>1000</v>
      </c>
      <c r="D19" s="44" t="s">
        <v>29</v>
      </c>
      <c r="E19" s="71"/>
      <c r="F19" s="70"/>
      <c r="G19" s="119"/>
      <c r="H19" s="119"/>
      <c r="I19" s="29"/>
      <c r="J19" s="119">
        <f t="shared" si="0"/>
        <v>0</v>
      </c>
      <c r="K19" s="120">
        <f t="shared" si="1"/>
        <v>0</v>
      </c>
      <c r="L19" s="120">
        <f t="shared" si="2"/>
        <v>0</v>
      </c>
      <c r="M19" s="67"/>
      <c r="N19" s="67"/>
      <c r="O19" s="67"/>
    </row>
    <row r="20" spans="1:15" ht="26.25" customHeight="1" x14ac:dyDescent="0.25">
      <c r="A20" s="66" t="s">
        <v>89</v>
      </c>
      <c r="B20" s="46" t="s">
        <v>238</v>
      </c>
      <c r="C20" s="64">
        <v>200</v>
      </c>
      <c r="D20" s="44" t="s">
        <v>29</v>
      </c>
      <c r="E20" s="71"/>
      <c r="F20" s="70"/>
      <c r="G20" s="119"/>
      <c r="H20" s="119"/>
      <c r="I20" s="29"/>
      <c r="J20" s="119">
        <f t="shared" si="0"/>
        <v>0</v>
      </c>
      <c r="K20" s="120">
        <f t="shared" si="1"/>
        <v>0</v>
      </c>
      <c r="L20" s="120">
        <f t="shared" si="2"/>
        <v>0</v>
      </c>
      <c r="M20" s="67"/>
      <c r="N20" s="67"/>
      <c r="O20" s="67"/>
    </row>
    <row r="21" spans="1:15" ht="161.25" customHeight="1" x14ac:dyDescent="0.25">
      <c r="A21" s="66" t="s">
        <v>91</v>
      </c>
      <c r="B21" s="65" t="s">
        <v>239</v>
      </c>
      <c r="C21" s="64">
        <v>200</v>
      </c>
      <c r="D21" s="44" t="s">
        <v>29</v>
      </c>
      <c r="E21" s="71"/>
      <c r="F21" s="70"/>
      <c r="G21" s="119"/>
      <c r="H21" s="119"/>
      <c r="I21" s="29"/>
      <c r="J21" s="119">
        <f t="shared" si="0"/>
        <v>0</v>
      </c>
      <c r="K21" s="120">
        <f t="shared" si="1"/>
        <v>0</v>
      </c>
      <c r="L21" s="120">
        <f t="shared" si="2"/>
        <v>0</v>
      </c>
      <c r="M21" s="67"/>
      <c r="N21" s="67"/>
      <c r="O21" s="67"/>
    </row>
    <row r="22" spans="1:15" ht="162" customHeight="1" x14ac:dyDescent="0.25">
      <c r="A22" s="66" t="s">
        <v>93</v>
      </c>
      <c r="B22" s="65" t="s">
        <v>240</v>
      </c>
      <c r="C22" s="64">
        <v>5</v>
      </c>
      <c r="D22" s="44" t="s">
        <v>29</v>
      </c>
      <c r="E22" s="71"/>
      <c r="F22" s="70"/>
      <c r="G22" s="119"/>
      <c r="H22" s="119"/>
      <c r="I22" s="29"/>
      <c r="J22" s="119">
        <f t="shared" si="0"/>
        <v>0</v>
      </c>
      <c r="K22" s="120">
        <f t="shared" si="1"/>
        <v>0</v>
      </c>
      <c r="L22" s="120">
        <f t="shared" si="2"/>
        <v>0</v>
      </c>
      <c r="M22" s="67"/>
      <c r="N22" s="67"/>
      <c r="O22" s="67"/>
    </row>
    <row r="23" spans="1:15" ht="207" customHeight="1" x14ac:dyDescent="0.25">
      <c r="A23" s="66" t="s">
        <v>95</v>
      </c>
      <c r="B23" s="65" t="s">
        <v>214</v>
      </c>
      <c r="C23" s="64">
        <v>2</v>
      </c>
      <c r="D23" s="44" t="s">
        <v>29</v>
      </c>
      <c r="E23" s="71"/>
      <c r="F23" s="70"/>
      <c r="G23" s="119"/>
      <c r="H23" s="119"/>
      <c r="I23" s="29"/>
      <c r="J23" s="119">
        <f t="shared" si="0"/>
        <v>0</v>
      </c>
      <c r="K23" s="120">
        <f t="shared" si="1"/>
        <v>0</v>
      </c>
      <c r="L23" s="120">
        <f t="shared" si="2"/>
        <v>0</v>
      </c>
      <c r="M23" s="67"/>
      <c r="N23" s="67"/>
      <c r="O23" s="67"/>
    </row>
    <row r="24" spans="1:15" ht="219.75" customHeight="1" x14ac:dyDescent="0.25">
      <c r="A24" s="66" t="s">
        <v>97</v>
      </c>
      <c r="B24" s="65" t="s">
        <v>241</v>
      </c>
      <c r="C24" s="64">
        <v>20</v>
      </c>
      <c r="D24" s="44" t="s">
        <v>29</v>
      </c>
      <c r="E24" s="71"/>
      <c r="F24" s="70"/>
      <c r="G24" s="119"/>
      <c r="H24" s="119"/>
      <c r="I24" s="29"/>
      <c r="J24" s="119">
        <f t="shared" si="0"/>
        <v>0</v>
      </c>
      <c r="K24" s="120">
        <f t="shared" si="1"/>
        <v>0</v>
      </c>
      <c r="L24" s="120">
        <f t="shared" si="2"/>
        <v>0</v>
      </c>
      <c r="M24" s="67"/>
      <c r="N24" s="67"/>
      <c r="O24" s="67"/>
    </row>
    <row r="25" spans="1:15" ht="39.75" customHeight="1" x14ac:dyDescent="0.25">
      <c r="A25" s="66" t="s">
        <v>99</v>
      </c>
      <c r="B25" s="92" t="s">
        <v>242</v>
      </c>
      <c r="C25" s="64">
        <v>50</v>
      </c>
      <c r="D25" s="44" t="s">
        <v>29</v>
      </c>
      <c r="E25" s="71"/>
      <c r="F25" s="70"/>
      <c r="G25" s="119"/>
      <c r="H25" s="119"/>
      <c r="I25" s="29"/>
      <c r="J25" s="119">
        <f t="shared" si="0"/>
        <v>0</v>
      </c>
      <c r="K25" s="120">
        <f t="shared" si="1"/>
        <v>0</v>
      </c>
      <c r="L25" s="120">
        <f t="shared" si="2"/>
        <v>0</v>
      </c>
      <c r="M25" s="67"/>
      <c r="N25" s="67"/>
      <c r="O25" s="67"/>
    </row>
    <row r="26" spans="1:15" ht="63" customHeight="1" x14ac:dyDescent="0.25">
      <c r="A26" s="66" t="s">
        <v>101</v>
      </c>
      <c r="B26" s="45" t="s">
        <v>243</v>
      </c>
      <c r="C26" s="64">
        <v>50</v>
      </c>
      <c r="D26" s="44" t="s">
        <v>29</v>
      </c>
      <c r="E26" s="71"/>
      <c r="F26" s="70"/>
      <c r="G26" s="119"/>
      <c r="H26" s="119"/>
      <c r="I26" s="29"/>
      <c r="J26" s="119">
        <f t="shared" si="0"/>
        <v>0</v>
      </c>
      <c r="K26" s="120">
        <f t="shared" si="1"/>
        <v>0</v>
      </c>
      <c r="L26" s="120">
        <f t="shared" si="2"/>
        <v>0</v>
      </c>
      <c r="M26" s="67"/>
      <c r="N26" s="67"/>
      <c r="O26" s="67"/>
    </row>
    <row r="27" spans="1:15" ht="13.9" hidden="1" customHeight="1" x14ac:dyDescent="0.25">
      <c r="A27" s="72"/>
      <c r="B27" s="91"/>
      <c r="C27" s="64"/>
      <c r="D27" s="44"/>
      <c r="E27" s="71"/>
      <c r="F27" s="70"/>
      <c r="G27" s="70"/>
      <c r="H27" s="69"/>
      <c r="I27" s="70"/>
      <c r="J27" s="69"/>
      <c r="K27" s="69"/>
      <c r="L27" s="68"/>
      <c r="M27" s="67"/>
      <c r="N27" s="67"/>
      <c r="O27" s="67"/>
    </row>
    <row r="28" spans="1:15" x14ac:dyDescent="0.25">
      <c r="A28" s="59"/>
      <c r="B28" s="59"/>
      <c r="C28" s="59"/>
      <c r="D28" s="59"/>
      <c r="E28" s="59"/>
      <c r="F28" s="59"/>
      <c r="G28" s="22" t="s">
        <v>287</v>
      </c>
      <c r="H28" s="22"/>
      <c r="I28" s="22"/>
      <c r="J28" s="22"/>
      <c r="K28" s="114">
        <f>SUM(K6:K27)</f>
        <v>0</v>
      </c>
      <c r="L28" s="115">
        <f>SUM(L6:L27)</f>
        <v>0</v>
      </c>
      <c r="M28" s="59"/>
      <c r="N28" s="59"/>
      <c r="O28" s="59"/>
    </row>
    <row r="29" spans="1:15" x14ac:dyDescent="0.25">
      <c r="G29" s="22" t="s">
        <v>288</v>
      </c>
      <c r="H29" s="22"/>
      <c r="I29" s="22"/>
      <c r="J29" s="22"/>
      <c r="K29" s="114">
        <f>K28*2</f>
        <v>0</v>
      </c>
      <c r="L29" s="115">
        <f>L28*2</f>
        <v>0</v>
      </c>
    </row>
    <row r="31" spans="1:15" x14ac:dyDescent="0.25">
      <c r="B31" s="23" t="s">
        <v>292</v>
      </c>
      <c r="C31" s="23"/>
      <c r="D31" s="23" t="s">
        <v>293</v>
      </c>
      <c r="E31" s="23"/>
      <c r="F31" s="23"/>
      <c r="G31" s="23" t="s">
        <v>294</v>
      </c>
    </row>
    <row r="33" spans="2:13" x14ac:dyDescent="0.25">
      <c r="B33" s="61"/>
      <c r="C33" s="59"/>
      <c r="D33" s="59"/>
      <c r="E33" s="59"/>
      <c r="F33" s="59"/>
      <c r="G33" s="59"/>
      <c r="H33" s="59"/>
      <c r="I33" s="59"/>
    </row>
    <row r="34" spans="2:13" x14ac:dyDescent="0.25">
      <c r="B34" s="38"/>
      <c r="C34" s="90"/>
      <c r="D34" s="90"/>
      <c r="E34" s="90"/>
      <c r="F34" s="39"/>
      <c r="G34" s="89"/>
      <c r="H34" s="40"/>
      <c r="I34" s="40"/>
      <c r="J34" s="40"/>
      <c r="K34" s="40"/>
      <c r="L34" s="40"/>
      <c r="M34" s="40"/>
    </row>
    <row r="35" spans="2:13" x14ac:dyDescent="0.25">
      <c r="B35" s="139"/>
      <c r="C35" s="139"/>
      <c r="D35" s="139"/>
      <c r="E35" s="139"/>
      <c r="F35" s="139"/>
      <c r="G35" s="139"/>
      <c r="H35" s="139"/>
      <c r="I35" s="139"/>
      <c r="J35" s="139"/>
      <c r="K35" s="139"/>
      <c r="L35" s="139"/>
      <c r="M35" s="139"/>
    </row>
    <row r="36" spans="2:13" x14ac:dyDescent="0.25">
      <c r="B36" s="136"/>
      <c r="C36" s="136"/>
      <c r="D36" s="136"/>
      <c r="E36" s="136"/>
      <c r="F36" s="136"/>
      <c r="G36" s="136"/>
      <c r="H36" s="136"/>
      <c r="I36" s="136"/>
      <c r="J36" s="136"/>
      <c r="K36" s="136"/>
      <c r="L36" s="136"/>
      <c r="M36" s="136"/>
    </row>
    <row r="37" spans="2:13" x14ac:dyDescent="0.25">
      <c r="B37" s="136"/>
      <c r="C37" s="136"/>
      <c r="D37" s="136"/>
      <c r="E37" s="136"/>
      <c r="F37" s="136"/>
      <c r="G37" s="136"/>
      <c r="H37" s="136"/>
      <c r="I37" s="136"/>
      <c r="J37" s="136"/>
      <c r="K37" s="136"/>
      <c r="L37" s="136"/>
      <c r="M37" s="136"/>
    </row>
    <row r="38" spans="2:13" x14ac:dyDescent="0.25">
      <c r="B38" s="137"/>
      <c r="C38" s="137"/>
      <c r="D38" s="137"/>
      <c r="E38" s="137"/>
      <c r="F38" s="137"/>
      <c r="G38" s="137"/>
      <c r="H38" s="137"/>
      <c r="I38" s="137"/>
      <c r="J38" s="137"/>
      <c r="K38" s="137"/>
      <c r="L38" s="137"/>
      <c r="M38" s="137"/>
    </row>
    <row r="39" spans="2:13" x14ac:dyDescent="0.25">
      <c r="B39" s="138"/>
      <c r="C39" s="138"/>
      <c r="D39" s="138"/>
      <c r="E39" s="138"/>
      <c r="F39" s="138"/>
      <c r="G39" s="138"/>
      <c r="H39" s="138"/>
      <c r="I39" s="138"/>
      <c r="J39" s="138"/>
      <c r="K39" s="138"/>
      <c r="L39" s="138"/>
      <c r="M39" s="138"/>
    </row>
    <row r="40" spans="2:13" x14ac:dyDescent="0.25">
      <c r="B40" s="138"/>
      <c r="C40" s="138"/>
      <c r="D40" s="138"/>
      <c r="E40" s="138"/>
      <c r="F40" s="138"/>
      <c r="G40" s="138"/>
      <c r="H40" s="138"/>
      <c r="I40" s="138"/>
      <c r="J40" s="138"/>
      <c r="K40" s="138"/>
      <c r="L40" s="138"/>
      <c r="M40" s="138"/>
    </row>
  </sheetData>
  <mergeCells count="8">
    <mergeCell ref="B37:M37"/>
    <mergeCell ref="B38:M38"/>
    <mergeCell ref="B39:M39"/>
    <mergeCell ref="B40:M40"/>
    <mergeCell ref="A4:D4"/>
    <mergeCell ref="E4:O4"/>
    <mergeCell ref="B35:M35"/>
    <mergeCell ref="B36:M36"/>
  </mergeCells>
  <dataValidations count="1">
    <dataValidation allowBlank="1" showErrorMessage="1" errorTitle="Napačna vrednost podatkov" error="Vrednost popusta je previsoka. Skupna cena ne more biti negativna vrednost. Prosimo preverite podatke." sqref="WLT6:WLU27 WBX6:WBY27 VSB6:VSC27 VIF6:VIG27 UYJ6:UYK27 UON6:UOO27 UER6:UES27 TUV6:TUW27 TKZ6:TLA27 TBD6:TBE27 SRH6:SRI27 SHL6:SHM27 RXP6:RXQ27 RNT6:RNU27 RDX6:RDY27 QUB6:QUC27 QKF6:QKG27 QAJ6:QAK27 PQN6:PQO27 PGR6:PGS27 OWV6:OWW27 OMZ6:ONA27 ODD6:ODE27 NTH6:NTI27 NJL6:NJM27 MZP6:MZQ27 MPT6:MPU27 MFX6:MFY27 LWB6:LWC27 LMF6:LMG27 LCJ6:LCK27 KSN6:KSO27 KIR6:KIS27 JYV6:JYW27 JOZ6:JPA27 JFD6:JFE27 IVH6:IVI27 ILL6:ILM27 IBP6:IBQ27 HRT6:HRU27 HHX6:HHY27 GYB6:GYC27 GOF6:GOG27 GEJ6:GEK27 FUN6:FUO27 FKR6:FKS27 FAV6:FAW27 EQZ6:ERA27 EHD6:EHE27 DXH6:DXI27 DNL6:DNM27 DDP6:DDQ27 CTT6:CTU27 CJX6:CJY27 CAB6:CAC27 BQF6:BQG27 BGJ6:BGK27 AWN6:AWO27 AMR6:AMS27 ACV6:ACW27 SZ6:TA27 JD6:JE27 WVP6:WVQ27 H27:I27 G6:I26"/>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A22" workbookViewId="0">
      <selection activeCell="I28" sqref="I28"/>
    </sheetView>
  </sheetViews>
  <sheetFormatPr defaultColWidth="9.140625" defaultRowHeight="15" x14ac:dyDescent="0.25"/>
  <cols>
    <col min="1" max="1" width="3.7109375" style="37" customWidth="1"/>
    <col min="2" max="2" width="29.28515625" style="37" customWidth="1"/>
    <col min="3" max="3" width="6.28515625" style="37" customWidth="1"/>
    <col min="4" max="4" width="5.7109375" style="37" customWidth="1"/>
    <col min="5" max="5" width="9.140625" style="37"/>
    <col min="6" max="6" width="8.28515625" style="37" customWidth="1"/>
    <col min="7" max="8" width="9.140625" style="37"/>
    <col min="9" max="9" width="4.7109375" style="37" customWidth="1"/>
    <col min="10" max="16384" width="9.140625" style="37"/>
  </cols>
  <sheetData>
    <row r="1" spans="1:15" ht="16.149999999999999" customHeight="1" x14ac:dyDescent="0.25">
      <c r="A1" s="86"/>
      <c r="B1" s="86"/>
      <c r="C1" s="86"/>
      <c r="D1" s="86"/>
      <c r="E1" s="86"/>
      <c r="F1" s="86"/>
      <c r="G1" s="86"/>
      <c r="H1" s="86"/>
      <c r="I1" s="86"/>
      <c r="J1" s="85"/>
      <c r="K1" s="85"/>
      <c r="L1" s="85"/>
      <c r="M1" s="84"/>
      <c r="N1" s="84"/>
      <c r="O1" s="83"/>
    </row>
    <row r="2" spans="1:15" x14ac:dyDescent="0.25">
      <c r="A2" s="88" t="s">
        <v>189</v>
      </c>
      <c r="B2" s="7"/>
      <c r="C2" s="86"/>
      <c r="D2" s="86"/>
      <c r="E2" s="86"/>
      <c r="F2" s="86"/>
      <c r="G2" s="86"/>
      <c r="H2" s="86"/>
      <c r="I2" s="86"/>
      <c r="J2" s="85"/>
      <c r="K2" s="85"/>
      <c r="L2" s="85"/>
      <c r="M2" s="84"/>
      <c r="N2" s="84"/>
      <c r="O2" s="83"/>
    </row>
    <row r="3" spans="1:15" x14ac:dyDescent="0.25">
      <c r="A3" s="87"/>
      <c r="B3" s="87"/>
      <c r="C3" s="87"/>
      <c r="D3" s="87"/>
      <c r="E3" s="86"/>
      <c r="F3" s="86"/>
      <c r="G3" s="86"/>
      <c r="H3" s="86"/>
      <c r="I3" s="86"/>
      <c r="J3" s="85"/>
      <c r="K3" s="85"/>
      <c r="L3" s="85"/>
      <c r="M3" s="84"/>
      <c r="N3" s="84"/>
      <c r="O3" s="83"/>
    </row>
    <row r="4" spans="1:15" x14ac:dyDescent="0.25">
      <c r="A4" s="121" t="s">
        <v>0</v>
      </c>
      <c r="B4" s="122"/>
      <c r="C4" s="122"/>
      <c r="D4" s="122"/>
      <c r="E4" s="127" t="s">
        <v>1</v>
      </c>
      <c r="F4" s="128"/>
      <c r="G4" s="128"/>
      <c r="H4" s="128"/>
      <c r="I4" s="128"/>
      <c r="J4" s="128"/>
      <c r="K4" s="128"/>
      <c r="L4" s="128"/>
      <c r="M4" s="128"/>
      <c r="N4" s="128"/>
      <c r="O4" s="134"/>
    </row>
    <row r="5" spans="1:15" s="24" customFormat="1" ht="60" x14ac:dyDescent="0.25">
      <c r="A5" s="82" t="s">
        <v>2</v>
      </c>
      <c r="B5" s="82" t="s">
        <v>3</v>
      </c>
      <c r="C5" s="82" t="s">
        <v>4</v>
      </c>
      <c r="D5" s="82" t="s">
        <v>5</v>
      </c>
      <c r="E5" s="81" t="s">
        <v>6</v>
      </c>
      <c r="F5" s="80" t="s">
        <v>7</v>
      </c>
      <c r="G5" s="80" t="s">
        <v>8</v>
      </c>
      <c r="H5" s="78" t="s">
        <v>9</v>
      </c>
      <c r="I5" s="79" t="s">
        <v>10</v>
      </c>
      <c r="J5" s="78" t="s">
        <v>11</v>
      </c>
      <c r="K5" s="78" t="s">
        <v>12</v>
      </c>
      <c r="L5" s="78" t="s">
        <v>13</v>
      </c>
      <c r="M5" s="77" t="s">
        <v>14</v>
      </c>
      <c r="N5" s="76" t="s">
        <v>15</v>
      </c>
      <c r="O5" s="75" t="s">
        <v>16</v>
      </c>
    </row>
    <row r="6" spans="1:15" ht="99" customHeight="1" x14ac:dyDescent="0.25">
      <c r="A6" s="66" t="s">
        <v>61</v>
      </c>
      <c r="B6" s="97" t="s">
        <v>244</v>
      </c>
      <c r="C6" s="64">
        <v>30</v>
      </c>
      <c r="D6" s="44" t="s">
        <v>44</v>
      </c>
      <c r="E6" s="71"/>
      <c r="F6" s="70"/>
      <c r="G6" s="119"/>
      <c r="H6" s="119"/>
      <c r="I6" s="29"/>
      <c r="J6" s="119">
        <f t="shared" ref="J6:J24" si="0">H6+(H6*I6/100)</f>
        <v>0</v>
      </c>
      <c r="K6" s="120">
        <f t="shared" ref="K6:K24" si="1">C6*H6</f>
        <v>0</v>
      </c>
      <c r="L6" s="120">
        <f t="shared" ref="L6:L24" si="2">C6*J6</f>
        <v>0</v>
      </c>
      <c r="M6" s="67"/>
      <c r="N6" s="67"/>
      <c r="O6" s="67"/>
    </row>
    <row r="7" spans="1:15" ht="17.25" customHeight="1" x14ac:dyDescent="0.25">
      <c r="A7" s="66" t="s">
        <v>63</v>
      </c>
      <c r="B7" s="97" t="s">
        <v>245</v>
      </c>
      <c r="C7" s="64">
        <v>2</v>
      </c>
      <c r="D7" s="44" t="s">
        <v>44</v>
      </c>
      <c r="E7" s="71"/>
      <c r="F7" s="70"/>
      <c r="G7" s="119"/>
      <c r="H7" s="119"/>
      <c r="I7" s="29"/>
      <c r="J7" s="119">
        <f t="shared" si="0"/>
        <v>0</v>
      </c>
      <c r="K7" s="120">
        <f t="shared" si="1"/>
        <v>0</v>
      </c>
      <c r="L7" s="120">
        <f t="shared" si="2"/>
        <v>0</v>
      </c>
      <c r="M7" s="67"/>
      <c r="N7" s="67"/>
      <c r="O7" s="67"/>
    </row>
    <row r="8" spans="1:15" ht="17.25" customHeight="1" x14ac:dyDescent="0.25">
      <c r="A8" s="66" t="s">
        <v>65</v>
      </c>
      <c r="B8" s="97" t="s">
        <v>246</v>
      </c>
      <c r="C8" s="64">
        <v>1</v>
      </c>
      <c r="D8" s="44" t="s">
        <v>44</v>
      </c>
      <c r="E8" s="71"/>
      <c r="F8" s="70"/>
      <c r="G8" s="119"/>
      <c r="H8" s="119"/>
      <c r="I8" s="29"/>
      <c r="J8" s="119">
        <f t="shared" si="0"/>
        <v>0</v>
      </c>
      <c r="K8" s="120">
        <f t="shared" si="1"/>
        <v>0</v>
      </c>
      <c r="L8" s="120">
        <f t="shared" si="2"/>
        <v>0</v>
      </c>
      <c r="M8" s="67"/>
      <c r="N8" s="67"/>
      <c r="O8" s="67"/>
    </row>
    <row r="9" spans="1:15" ht="17.25" customHeight="1" x14ac:dyDescent="0.25">
      <c r="A9" s="66" t="s">
        <v>67</v>
      </c>
      <c r="B9" s="97" t="s">
        <v>247</v>
      </c>
      <c r="C9" s="64">
        <v>4</v>
      </c>
      <c r="D9" s="44" t="s">
        <v>44</v>
      </c>
      <c r="E9" s="71"/>
      <c r="F9" s="70"/>
      <c r="G9" s="119"/>
      <c r="H9" s="119"/>
      <c r="I9" s="29"/>
      <c r="J9" s="119">
        <f t="shared" si="0"/>
        <v>0</v>
      </c>
      <c r="K9" s="120">
        <f t="shared" si="1"/>
        <v>0</v>
      </c>
      <c r="L9" s="120">
        <f t="shared" si="2"/>
        <v>0</v>
      </c>
      <c r="M9" s="67"/>
      <c r="N9" s="67"/>
      <c r="O9" s="67"/>
    </row>
    <row r="10" spans="1:15" ht="148.5" customHeight="1" x14ac:dyDescent="0.25">
      <c r="A10" s="66" t="s">
        <v>69</v>
      </c>
      <c r="B10" s="97" t="s">
        <v>250</v>
      </c>
      <c r="C10" s="64">
        <v>15</v>
      </c>
      <c r="D10" s="44" t="s">
        <v>44</v>
      </c>
      <c r="E10" s="71"/>
      <c r="F10" s="70"/>
      <c r="G10" s="119"/>
      <c r="H10" s="119"/>
      <c r="I10" s="29"/>
      <c r="J10" s="119">
        <f t="shared" si="0"/>
        <v>0</v>
      </c>
      <c r="K10" s="120">
        <f t="shared" si="1"/>
        <v>0</v>
      </c>
      <c r="L10" s="120">
        <f t="shared" si="2"/>
        <v>0</v>
      </c>
      <c r="M10" s="67"/>
      <c r="N10" s="67"/>
      <c r="O10" s="67"/>
    </row>
    <row r="11" spans="1:15" ht="149.25" customHeight="1" x14ac:dyDescent="0.25">
      <c r="A11" s="66" t="s">
        <v>71</v>
      </c>
      <c r="B11" s="97" t="s">
        <v>251</v>
      </c>
      <c r="C11" s="64">
        <v>6</v>
      </c>
      <c r="D11" s="44" t="s">
        <v>44</v>
      </c>
      <c r="E11" s="71"/>
      <c r="F11" s="70"/>
      <c r="G11" s="119"/>
      <c r="H11" s="119"/>
      <c r="I11" s="29"/>
      <c r="J11" s="119">
        <f t="shared" si="0"/>
        <v>0</v>
      </c>
      <c r="K11" s="120">
        <f t="shared" si="1"/>
        <v>0</v>
      </c>
      <c r="L11" s="120">
        <f t="shared" si="2"/>
        <v>0</v>
      </c>
      <c r="M11" s="67"/>
      <c r="N11" s="67"/>
      <c r="O11" s="67"/>
    </row>
    <row r="12" spans="1:15" ht="135.75" customHeight="1" x14ac:dyDescent="0.25">
      <c r="A12" s="66" t="s">
        <v>73</v>
      </c>
      <c r="B12" s="97" t="s">
        <v>252</v>
      </c>
      <c r="C12" s="64">
        <v>5</v>
      </c>
      <c r="D12" s="44" t="s">
        <v>44</v>
      </c>
      <c r="E12" s="71"/>
      <c r="F12" s="70"/>
      <c r="G12" s="119"/>
      <c r="H12" s="119"/>
      <c r="I12" s="29"/>
      <c r="J12" s="119">
        <f t="shared" si="0"/>
        <v>0</v>
      </c>
      <c r="K12" s="120">
        <f t="shared" si="1"/>
        <v>0</v>
      </c>
      <c r="L12" s="120">
        <f t="shared" si="2"/>
        <v>0</v>
      </c>
      <c r="M12" s="67"/>
      <c r="N12" s="67"/>
      <c r="O12" s="67"/>
    </row>
    <row r="13" spans="1:15" ht="136.5" customHeight="1" x14ac:dyDescent="0.25">
      <c r="A13" s="66" t="s">
        <v>75</v>
      </c>
      <c r="B13" s="97" t="s">
        <v>253</v>
      </c>
      <c r="C13" s="64">
        <v>4</v>
      </c>
      <c r="D13" s="44" t="s">
        <v>44</v>
      </c>
      <c r="E13" s="71"/>
      <c r="F13" s="70"/>
      <c r="G13" s="119"/>
      <c r="H13" s="119"/>
      <c r="I13" s="29"/>
      <c r="J13" s="119">
        <f t="shared" si="0"/>
        <v>0</v>
      </c>
      <c r="K13" s="120">
        <f t="shared" si="1"/>
        <v>0</v>
      </c>
      <c r="L13" s="120">
        <f t="shared" si="2"/>
        <v>0</v>
      </c>
      <c r="M13" s="67"/>
      <c r="N13" s="67"/>
      <c r="O13" s="67"/>
    </row>
    <row r="14" spans="1:15" ht="29.25" customHeight="1" x14ac:dyDescent="0.25">
      <c r="A14" s="66" t="s">
        <v>77</v>
      </c>
      <c r="B14" s="97" t="s">
        <v>255</v>
      </c>
      <c r="C14" s="64">
        <v>4</v>
      </c>
      <c r="D14" s="44" t="s">
        <v>44</v>
      </c>
      <c r="E14" s="71"/>
      <c r="F14" s="70"/>
      <c r="G14" s="119"/>
      <c r="H14" s="119"/>
      <c r="I14" s="29"/>
      <c r="J14" s="119">
        <f t="shared" si="0"/>
        <v>0</v>
      </c>
      <c r="K14" s="120">
        <f t="shared" si="1"/>
        <v>0</v>
      </c>
      <c r="L14" s="120">
        <f t="shared" si="2"/>
        <v>0</v>
      </c>
      <c r="M14" s="67"/>
      <c r="N14" s="67"/>
      <c r="O14" s="67"/>
    </row>
    <row r="15" spans="1:15" ht="243" customHeight="1" x14ac:dyDescent="0.25">
      <c r="A15" s="66" t="s">
        <v>79</v>
      </c>
      <c r="B15" s="44" t="s">
        <v>254</v>
      </c>
      <c r="C15" s="64">
        <v>35</v>
      </c>
      <c r="D15" s="44" t="s">
        <v>44</v>
      </c>
      <c r="E15" s="71"/>
      <c r="F15" s="70"/>
      <c r="G15" s="119"/>
      <c r="H15" s="119"/>
      <c r="I15" s="29"/>
      <c r="J15" s="119">
        <f t="shared" si="0"/>
        <v>0</v>
      </c>
      <c r="K15" s="120">
        <f t="shared" si="1"/>
        <v>0</v>
      </c>
      <c r="L15" s="120">
        <f t="shared" si="2"/>
        <v>0</v>
      </c>
      <c r="M15" s="67"/>
      <c r="N15" s="67"/>
      <c r="O15" s="67"/>
    </row>
    <row r="16" spans="1:15" ht="113.25" customHeight="1" x14ac:dyDescent="0.25">
      <c r="A16" s="66" t="s">
        <v>81</v>
      </c>
      <c r="B16" s="44" t="s">
        <v>256</v>
      </c>
      <c r="C16" s="64">
        <v>2</v>
      </c>
      <c r="D16" s="44" t="s">
        <v>44</v>
      </c>
      <c r="E16" s="71"/>
      <c r="F16" s="70"/>
      <c r="G16" s="119"/>
      <c r="H16" s="119"/>
      <c r="I16" s="29"/>
      <c r="J16" s="119">
        <f t="shared" si="0"/>
        <v>0</v>
      </c>
      <c r="K16" s="120">
        <f t="shared" si="1"/>
        <v>0</v>
      </c>
      <c r="L16" s="120">
        <f t="shared" si="2"/>
        <v>0</v>
      </c>
      <c r="M16" s="67"/>
      <c r="N16" s="67"/>
      <c r="O16" s="67"/>
    </row>
    <row r="17" spans="1:15" ht="135" customHeight="1" x14ac:dyDescent="0.25">
      <c r="A17" s="66" t="s">
        <v>83</v>
      </c>
      <c r="B17" s="44" t="s">
        <v>257</v>
      </c>
      <c r="C17" s="64">
        <v>30</v>
      </c>
      <c r="D17" s="44" t="s">
        <v>44</v>
      </c>
      <c r="E17" s="71"/>
      <c r="F17" s="70"/>
      <c r="G17" s="119"/>
      <c r="H17" s="119"/>
      <c r="I17" s="29"/>
      <c r="J17" s="119">
        <f t="shared" si="0"/>
        <v>0</v>
      </c>
      <c r="K17" s="120">
        <f t="shared" si="1"/>
        <v>0</v>
      </c>
      <c r="L17" s="120">
        <f t="shared" si="2"/>
        <v>0</v>
      </c>
      <c r="M17" s="67"/>
      <c r="N17" s="67"/>
      <c r="O17" s="67"/>
    </row>
    <row r="18" spans="1:15" ht="134.25" customHeight="1" x14ac:dyDescent="0.25">
      <c r="A18" s="66" t="s">
        <v>85</v>
      </c>
      <c r="B18" s="44" t="s">
        <v>45</v>
      </c>
      <c r="C18" s="64">
        <v>10</v>
      </c>
      <c r="D18" s="44" t="s">
        <v>44</v>
      </c>
      <c r="E18" s="71"/>
      <c r="F18" s="70"/>
      <c r="G18" s="119"/>
      <c r="H18" s="119"/>
      <c r="I18" s="29"/>
      <c r="J18" s="119">
        <f t="shared" si="0"/>
        <v>0</v>
      </c>
      <c r="K18" s="120">
        <f t="shared" si="1"/>
        <v>0</v>
      </c>
      <c r="L18" s="120">
        <f t="shared" si="2"/>
        <v>0</v>
      </c>
      <c r="M18" s="67"/>
      <c r="N18" s="67"/>
      <c r="O18" s="67"/>
    </row>
    <row r="19" spans="1:15" ht="99.75" customHeight="1" x14ac:dyDescent="0.25">
      <c r="A19" s="66" t="s">
        <v>87</v>
      </c>
      <c r="B19" s="44" t="s">
        <v>50</v>
      </c>
      <c r="C19" s="64">
        <v>4</v>
      </c>
      <c r="D19" s="44" t="s">
        <v>44</v>
      </c>
      <c r="E19" s="71"/>
      <c r="F19" s="70"/>
      <c r="G19" s="119"/>
      <c r="H19" s="119"/>
      <c r="I19" s="29"/>
      <c r="J19" s="119">
        <f t="shared" si="0"/>
        <v>0</v>
      </c>
      <c r="K19" s="120">
        <f t="shared" si="1"/>
        <v>0</v>
      </c>
      <c r="L19" s="120">
        <f t="shared" si="2"/>
        <v>0</v>
      </c>
      <c r="M19" s="67"/>
      <c r="N19" s="67"/>
      <c r="O19" s="67"/>
    </row>
    <row r="20" spans="1:15" ht="124.5" customHeight="1" x14ac:dyDescent="0.25">
      <c r="A20" s="66" t="s">
        <v>89</v>
      </c>
      <c r="B20" s="97" t="s">
        <v>258</v>
      </c>
      <c r="C20" s="64">
        <v>5</v>
      </c>
      <c r="D20" s="44" t="s">
        <v>29</v>
      </c>
      <c r="E20" s="71"/>
      <c r="F20" s="70"/>
      <c r="G20" s="119"/>
      <c r="H20" s="119"/>
      <c r="I20" s="29"/>
      <c r="J20" s="119">
        <f t="shared" si="0"/>
        <v>0</v>
      </c>
      <c r="K20" s="120">
        <f t="shared" si="1"/>
        <v>0</v>
      </c>
      <c r="L20" s="120">
        <f t="shared" si="2"/>
        <v>0</v>
      </c>
      <c r="M20" s="67"/>
      <c r="N20" s="67"/>
      <c r="O20" s="67"/>
    </row>
    <row r="21" spans="1:15" ht="113.25" customHeight="1" x14ac:dyDescent="0.25">
      <c r="A21" s="66" t="s">
        <v>91</v>
      </c>
      <c r="B21" s="97" t="s">
        <v>51</v>
      </c>
      <c r="C21" s="64">
        <v>2</v>
      </c>
      <c r="D21" s="44" t="s">
        <v>29</v>
      </c>
      <c r="E21" s="71"/>
      <c r="F21" s="70"/>
      <c r="G21" s="119"/>
      <c r="H21" s="119"/>
      <c r="I21" s="29"/>
      <c r="J21" s="119">
        <f t="shared" si="0"/>
        <v>0</v>
      </c>
      <c r="K21" s="120">
        <f t="shared" si="1"/>
        <v>0</v>
      </c>
      <c r="L21" s="120">
        <f t="shared" si="2"/>
        <v>0</v>
      </c>
      <c r="M21" s="67"/>
      <c r="N21" s="67"/>
      <c r="O21" s="67"/>
    </row>
    <row r="22" spans="1:15" ht="76.5" customHeight="1" x14ac:dyDescent="0.25">
      <c r="A22" s="66" t="s">
        <v>93</v>
      </c>
      <c r="B22" s="44" t="s">
        <v>259</v>
      </c>
      <c r="C22" s="64">
        <v>200</v>
      </c>
      <c r="D22" s="44" t="s">
        <v>29</v>
      </c>
      <c r="E22" s="71"/>
      <c r="F22" s="70"/>
      <c r="G22" s="119"/>
      <c r="H22" s="119"/>
      <c r="I22" s="29"/>
      <c r="J22" s="119">
        <f t="shared" si="0"/>
        <v>0</v>
      </c>
      <c r="K22" s="120">
        <f t="shared" si="1"/>
        <v>0</v>
      </c>
      <c r="L22" s="120">
        <f t="shared" si="2"/>
        <v>0</v>
      </c>
      <c r="M22" s="67"/>
      <c r="N22" s="67"/>
      <c r="O22" s="67"/>
    </row>
    <row r="23" spans="1:15" ht="39" customHeight="1" x14ac:dyDescent="0.25">
      <c r="A23" s="66" t="s">
        <v>95</v>
      </c>
      <c r="B23" s="44" t="s">
        <v>261</v>
      </c>
      <c r="C23" s="64">
        <v>2</v>
      </c>
      <c r="D23" s="44" t="s">
        <v>44</v>
      </c>
      <c r="E23" s="71"/>
      <c r="F23" s="70"/>
      <c r="G23" s="119"/>
      <c r="H23" s="119"/>
      <c r="I23" s="29"/>
      <c r="J23" s="119">
        <f t="shared" si="0"/>
        <v>0</v>
      </c>
      <c r="K23" s="120">
        <f t="shared" si="1"/>
        <v>0</v>
      </c>
      <c r="L23" s="120">
        <f t="shared" si="2"/>
        <v>0</v>
      </c>
      <c r="M23" s="67"/>
      <c r="N23" s="67"/>
      <c r="O23" s="67"/>
    </row>
    <row r="24" spans="1:15" ht="134.25" customHeight="1" x14ac:dyDescent="0.25">
      <c r="A24" s="66" t="s">
        <v>97</v>
      </c>
      <c r="B24" s="44" t="s">
        <v>260</v>
      </c>
      <c r="C24" s="64">
        <v>2</v>
      </c>
      <c r="D24" s="44" t="s">
        <v>44</v>
      </c>
      <c r="E24" s="71"/>
      <c r="F24" s="70"/>
      <c r="G24" s="119"/>
      <c r="H24" s="119"/>
      <c r="I24" s="29"/>
      <c r="J24" s="119">
        <f t="shared" si="0"/>
        <v>0</v>
      </c>
      <c r="K24" s="120">
        <f t="shared" si="1"/>
        <v>0</v>
      </c>
      <c r="L24" s="120">
        <f t="shared" si="2"/>
        <v>0</v>
      </c>
      <c r="M24" s="67"/>
      <c r="N24" s="67"/>
      <c r="O24" s="67"/>
    </row>
    <row r="25" spans="1:15" x14ac:dyDescent="0.25">
      <c r="A25" s="59"/>
      <c r="B25" s="59"/>
      <c r="C25" s="59"/>
      <c r="D25" s="59"/>
      <c r="E25" s="59"/>
      <c r="F25" s="59"/>
      <c r="G25" s="22" t="s">
        <v>287</v>
      </c>
      <c r="H25" s="22"/>
      <c r="I25" s="22"/>
      <c r="J25" s="22"/>
      <c r="K25" s="114">
        <f>SUM(K6:K24)</f>
        <v>0</v>
      </c>
      <c r="L25" s="115">
        <f>SUM(L6:L24)</f>
        <v>0</v>
      </c>
      <c r="M25" s="59"/>
      <c r="N25" s="59"/>
      <c r="O25" s="59"/>
    </row>
    <row r="26" spans="1:15" x14ac:dyDescent="0.25">
      <c r="G26" s="22" t="s">
        <v>288</v>
      </c>
      <c r="H26" s="22"/>
      <c r="I26" s="22"/>
      <c r="J26" s="22"/>
      <c r="K26" s="114">
        <f>K25*2</f>
        <v>0</v>
      </c>
      <c r="L26" s="115">
        <f>L25*2</f>
        <v>0</v>
      </c>
    </row>
    <row r="28" spans="1:15" x14ac:dyDescent="0.25">
      <c r="B28" s="23" t="s">
        <v>292</v>
      </c>
      <c r="C28" s="23"/>
      <c r="D28" s="23" t="s">
        <v>293</v>
      </c>
      <c r="E28" s="23"/>
      <c r="F28" s="23"/>
      <c r="G28" s="23" t="s">
        <v>294</v>
      </c>
    </row>
  </sheetData>
  <mergeCells count="2">
    <mergeCell ref="A4:D4"/>
    <mergeCell ref="E4:O4"/>
  </mergeCells>
  <dataValidations count="1">
    <dataValidation allowBlank="1" showErrorMessage="1" errorTitle="Napačna vrednost podatkov" error="Vrednost popusta je previsoka. Skupna cena ne more biti negativna vrednost. Prosimo preverite podatke." sqref="JD6:JE24 WVP6:WVQ24 WLT6:WLU24 WBX6:WBY24 VSB6:VSC24 VIF6:VIG24 UYJ6:UYK24 UON6:UOO24 UER6:UES24 TUV6:TUW24 TKZ6:TLA24 TBD6:TBE24 SRH6:SRI24 SHL6:SHM24 RXP6:RXQ24 RNT6:RNU24 RDX6:RDY24 QUB6:QUC24 QKF6:QKG24 QAJ6:QAK24 PQN6:PQO24 PGR6:PGS24 OWV6:OWW24 OMZ6:ONA24 ODD6:ODE24 NTH6:NTI24 NJL6:NJM24 MZP6:MZQ24 MPT6:MPU24 MFX6:MFY24 LWB6:LWC24 LMF6:LMG24 LCJ6:LCK24 KSN6:KSO24 KIR6:KIS24 JYV6:JYW24 JOZ6:JPA24 JFD6:JFE24 IVH6:IVI24 ILL6:ILM24 IBP6:IBQ24 HRT6:HRU24 HHX6:HHY24 GYB6:GYC24 GOF6:GOG24 GEJ6:GEK24 FUN6:FUO24 FKR6:FKS24 FAV6:FAW24 EQZ6:ERA24 EHD6:EHE24 DXH6:DXI24 DNL6:DNM24 DDP6:DDQ24 CTT6:CTU24 CJX6:CJY24 CAB6:CAC24 BQF6:BQG24 BGJ6:BGK24 AWN6:AWO24 AMR6:AMS24 ACV6:ACW24 SZ6:TA24 G6:I24"/>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workbookViewId="0">
      <selection activeCell="G10" sqref="G10"/>
    </sheetView>
  </sheetViews>
  <sheetFormatPr defaultRowHeight="15" x14ac:dyDescent="0.25"/>
  <cols>
    <col min="1" max="1" width="3.7109375" style="108" customWidth="1"/>
    <col min="2" max="2" width="29.28515625" customWidth="1"/>
    <col min="3" max="3" width="6.28515625" customWidth="1"/>
    <col min="4" max="4" width="5.7109375" customWidth="1"/>
    <col min="6" max="6" width="8.28515625" customWidth="1"/>
    <col min="9" max="9" width="4.7109375" customWidth="1"/>
  </cols>
  <sheetData>
    <row r="1" spans="1:15" x14ac:dyDescent="0.25">
      <c r="A1" s="105"/>
      <c r="B1" s="1"/>
      <c r="C1" s="5"/>
      <c r="D1" s="1"/>
      <c r="E1" s="1"/>
      <c r="F1" s="1"/>
      <c r="G1" s="1"/>
      <c r="H1" s="1"/>
      <c r="I1" s="1"/>
      <c r="J1" s="2"/>
      <c r="K1" s="2"/>
      <c r="L1" s="2"/>
      <c r="M1" s="3"/>
      <c r="N1" s="3"/>
      <c r="O1" s="4"/>
    </row>
    <row r="2" spans="1:15" x14ac:dyDescent="0.25">
      <c r="A2" s="109" t="s">
        <v>195</v>
      </c>
      <c r="B2" s="7"/>
      <c r="C2" s="1"/>
      <c r="D2" s="1"/>
      <c r="E2" s="1"/>
      <c r="F2" s="1"/>
      <c r="G2" s="1"/>
      <c r="H2" s="1"/>
      <c r="I2" s="1"/>
      <c r="J2" s="2"/>
      <c r="K2" s="2"/>
      <c r="L2" s="2"/>
      <c r="M2" s="3"/>
      <c r="N2" s="3"/>
      <c r="O2" s="4"/>
    </row>
    <row r="3" spans="1:15" x14ac:dyDescent="0.25">
      <c r="A3" s="106"/>
      <c r="B3" s="8"/>
      <c r="C3" s="8"/>
      <c r="D3" s="8"/>
      <c r="E3" s="1"/>
      <c r="F3" s="1"/>
      <c r="G3" s="1"/>
      <c r="H3" s="1"/>
      <c r="I3" s="1"/>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s="24" customFormat="1"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ht="24.75" customHeight="1" x14ac:dyDescent="0.25">
      <c r="A6" s="47" t="s">
        <v>61</v>
      </c>
      <c r="B6" s="25" t="s">
        <v>62</v>
      </c>
      <c r="C6" s="26">
        <v>8</v>
      </c>
      <c r="D6" s="27" t="s">
        <v>29</v>
      </c>
      <c r="E6" s="31"/>
      <c r="F6" s="32"/>
      <c r="G6" s="119"/>
      <c r="H6" s="119"/>
      <c r="I6" s="29"/>
      <c r="J6" s="119">
        <f t="shared" ref="J6:J37" si="0">H6+(H6*I6/100)</f>
        <v>0</v>
      </c>
      <c r="K6" s="120">
        <f t="shared" ref="K6:K37" si="1">C6*H6</f>
        <v>0</v>
      </c>
      <c r="L6" s="120">
        <f t="shared" ref="L6:L37" si="2">C6*J6</f>
        <v>0</v>
      </c>
      <c r="M6" s="33"/>
      <c r="N6" s="33"/>
      <c r="O6" s="33"/>
    </row>
    <row r="7" spans="1:15" ht="15" customHeight="1" x14ac:dyDescent="0.25">
      <c r="A7" s="47" t="s">
        <v>63</v>
      </c>
      <c r="B7" s="25" t="s">
        <v>64</v>
      </c>
      <c r="C7" s="26">
        <v>6</v>
      </c>
      <c r="D7" s="27" t="s">
        <v>29</v>
      </c>
      <c r="E7" s="31"/>
      <c r="F7" s="32"/>
      <c r="G7" s="119"/>
      <c r="H7" s="119"/>
      <c r="I7" s="29"/>
      <c r="J7" s="119">
        <f t="shared" si="0"/>
        <v>0</v>
      </c>
      <c r="K7" s="120">
        <f t="shared" si="1"/>
        <v>0</v>
      </c>
      <c r="L7" s="120">
        <f t="shared" si="2"/>
        <v>0</v>
      </c>
      <c r="M7" s="33"/>
      <c r="N7" s="33"/>
      <c r="O7" s="33"/>
    </row>
    <row r="8" spans="1:15" ht="17.25" customHeight="1" x14ac:dyDescent="0.25">
      <c r="A8" s="47" t="s">
        <v>65</v>
      </c>
      <c r="B8" s="25" t="s">
        <v>66</v>
      </c>
      <c r="C8" s="26">
        <v>2</v>
      </c>
      <c r="D8" s="27" t="s">
        <v>29</v>
      </c>
      <c r="E8" s="31"/>
      <c r="F8" s="32"/>
      <c r="G8" s="119"/>
      <c r="H8" s="119"/>
      <c r="I8" s="29"/>
      <c r="J8" s="119">
        <f t="shared" si="0"/>
        <v>0</v>
      </c>
      <c r="K8" s="120">
        <f t="shared" si="1"/>
        <v>0</v>
      </c>
      <c r="L8" s="120">
        <f t="shared" si="2"/>
        <v>0</v>
      </c>
      <c r="M8" s="33"/>
      <c r="N8" s="33"/>
      <c r="O8" s="33"/>
    </row>
    <row r="9" spans="1:15" ht="15" customHeight="1" x14ac:dyDescent="0.25">
      <c r="A9" s="47" t="s">
        <v>67</v>
      </c>
      <c r="B9" s="25" t="s">
        <v>68</v>
      </c>
      <c r="C9" s="26">
        <v>50</v>
      </c>
      <c r="D9" s="27" t="s">
        <v>29</v>
      </c>
      <c r="E9" s="31"/>
      <c r="F9" s="32"/>
      <c r="G9" s="119"/>
      <c r="H9" s="119"/>
      <c r="I9" s="29"/>
      <c r="J9" s="119">
        <f t="shared" si="0"/>
        <v>0</v>
      </c>
      <c r="K9" s="120">
        <f t="shared" si="1"/>
        <v>0</v>
      </c>
      <c r="L9" s="120">
        <f t="shared" si="2"/>
        <v>0</v>
      </c>
      <c r="M9" s="33"/>
      <c r="N9" s="33"/>
      <c r="O9" s="33"/>
    </row>
    <row r="10" spans="1:15" ht="13.5" customHeight="1" x14ac:dyDescent="0.25">
      <c r="A10" s="47" t="s">
        <v>69</v>
      </c>
      <c r="B10" s="25" t="s">
        <v>70</v>
      </c>
      <c r="C10" s="26">
        <v>8</v>
      </c>
      <c r="D10" s="27" t="s">
        <v>29</v>
      </c>
      <c r="E10" s="31"/>
      <c r="F10" s="32"/>
      <c r="G10" s="119"/>
      <c r="H10" s="119"/>
      <c r="I10" s="29"/>
      <c r="J10" s="119">
        <f t="shared" si="0"/>
        <v>0</v>
      </c>
      <c r="K10" s="120">
        <f t="shared" si="1"/>
        <v>0</v>
      </c>
      <c r="L10" s="120">
        <f t="shared" si="2"/>
        <v>0</v>
      </c>
      <c r="M10" s="33"/>
      <c r="N10" s="33"/>
      <c r="O10" s="33"/>
    </row>
    <row r="11" spans="1:15" ht="15" customHeight="1" x14ac:dyDescent="0.25">
      <c r="A11" s="47" t="s">
        <v>71</v>
      </c>
      <c r="B11" s="25" t="s">
        <v>72</v>
      </c>
      <c r="C11" s="26">
        <v>32</v>
      </c>
      <c r="D11" s="27" t="s">
        <v>29</v>
      </c>
      <c r="E11" s="31"/>
      <c r="F11" s="32"/>
      <c r="G11" s="119"/>
      <c r="H11" s="119"/>
      <c r="I11" s="29"/>
      <c r="J11" s="119">
        <f t="shared" si="0"/>
        <v>0</v>
      </c>
      <c r="K11" s="120">
        <f t="shared" si="1"/>
        <v>0</v>
      </c>
      <c r="L11" s="120">
        <f t="shared" si="2"/>
        <v>0</v>
      </c>
      <c r="M11" s="33"/>
      <c r="N11" s="33"/>
      <c r="O11" s="33"/>
    </row>
    <row r="12" spans="1:15" ht="14.25" customHeight="1" x14ac:dyDescent="0.25">
      <c r="A12" s="47" t="s">
        <v>73</v>
      </c>
      <c r="B12" s="25" t="s">
        <v>74</v>
      </c>
      <c r="C12" s="26">
        <v>3</v>
      </c>
      <c r="D12" s="27" t="s">
        <v>17</v>
      </c>
      <c r="E12" s="31"/>
      <c r="F12" s="32"/>
      <c r="G12" s="119"/>
      <c r="H12" s="119"/>
      <c r="I12" s="29"/>
      <c r="J12" s="119">
        <f t="shared" si="0"/>
        <v>0</v>
      </c>
      <c r="K12" s="120">
        <f t="shared" si="1"/>
        <v>0</v>
      </c>
      <c r="L12" s="120">
        <f t="shared" si="2"/>
        <v>0</v>
      </c>
      <c r="M12" s="33"/>
      <c r="N12" s="33"/>
      <c r="O12" s="33"/>
    </row>
    <row r="13" spans="1:15" ht="13.5" customHeight="1" x14ac:dyDescent="0.25">
      <c r="A13" s="47" t="s">
        <v>75</v>
      </c>
      <c r="B13" s="25" t="s">
        <v>76</v>
      </c>
      <c r="C13" s="26">
        <v>10</v>
      </c>
      <c r="D13" s="27" t="s">
        <v>29</v>
      </c>
      <c r="E13" s="31"/>
      <c r="F13" s="32"/>
      <c r="G13" s="119"/>
      <c r="H13" s="119"/>
      <c r="I13" s="29"/>
      <c r="J13" s="119">
        <f t="shared" si="0"/>
        <v>0</v>
      </c>
      <c r="K13" s="120">
        <f t="shared" si="1"/>
        <v>0</v>
      </c>
      <c r="L13" s="120">
        <f t="shared" si="2"/>
        <v>0</v>
      </c>
      <c r="M13" s="33"/>
      <c r="N13" s="33"/>
      <c r="O13" s="33"/>
    </row>
    <row r="14" spans="1:15" ht="13.5" customHeight="1" x14ac:dyDescent="0.25">
      <c r="A14" s="47" t="s">
        <v>77</v>
      </c>
      <c r="B14" s="25" t="s">
        <v>78</v>
      </c>
      <c r="C14" s="26">
        <v>12</v>
      </c>
      <c r="D14" s="27" t="s">
        <v>29</v>
      </c>
      <c r="E14" s="31"/>
      <c r="F14" s="32"/>
      <c r="G14" s="119"/>
      <c r="H14" s="119"/>
      <c r="I14" s="29"/>
      <c r="J14" s="119">
        <f t="shared" si="0"/>
        <v>0</v>
      </c>
      <c r="K14" s="120">
        <f t="shared" si="1"/>
        <v>0</v>
      </c>
      <c r="L14" s="120">
        <f t="shared" si="2"/>
        <v>0</v>
      </c>
      <c r="M14" s="33"/>
      <c r="N14" s="33"/>
      <c r="O14" s="33"/>
    </row>
    <row r="15" spans="1:15" ht="13.5" customHeight="1" x14ac:dyDescent="0.25">
      <c r="A15" s="47" t="s">
        <v>79</v>
      </c>
      <c r="B15" s="25" t="s">
        <v>80</v>
      </c>
      <c r="C15" s="26">
        <v>7</v>
      </c>
      <c r="D15" s="27" t="s">
        <v>29</v>
      </c>
      <c r="E15" s="31"/>
      <c r="F15" s="32"/>
      <c r="G15" s="119"/>
      <c r="H15" s="119"/>
      <c r="I15" s="29"/>
      <c r="J15" s="119">
        <f t="shared" si="0"/>
        <v>0</v>
      </c>
      <c r="K15" s="120">
        <f t="shared" si="1"/>
        <v>0</v>
      </c>
      <c r="L15" s="120">
        <f t="shared" si="2"/>
        <v>0</v>
      </c>
      <c r="M15" s="33"/>
      <c r="N15" s="33"/>
      <c r="O15" s="33"/>
    </row>
    <row r="16" spans="1:15" ht="13.5" customHeight="1" x14ac:dyDescent="0.25">
      <c r="A16" s="47" t="s">
        <v>81</v>
      </c>
      <c r="B16" s="25" t="s">
        <v>82</v>
      </c>
      <c r="C16" s="26">
        <v>3</v>
      </c>
      <c r="D16" s="27" t="s">
        <v>29</v>
      </c>
      <c r="E16" s="31"/>
      <c r="F16" s="32"/>
      <c r="G16" s="119"/>
      <c r="H16" s="119"/>
      <c r="I16" s="29"/>
      <c r="J16" s="119">
        <f t="shared" si="0"/>
        <v>0</v>
      </c>
      <c r="K16" s="120">
        <f t="shared" si="1"/>
        <v>0</v>
      </c>
      <c r="L16" s="120">
        <f t="shared" si="2"/>
        <v>0</v>
      </c>
      <c r="M16" s="33"/>
      <c r="N16" s="33"/>
      <c r="O16" s="33"/>
    </row>
    <row r="17" spans="1:15" ht="12" customHeight="1" x14ac:dyDescent="0.25">
      <c r="A17" s="47" t="s">
        <v>83</v>
      </c>
      <c r="B17" s="25" t="s">
        <v>84</v>
      </c>
      <c r="C17" s="26">
        <v>3</v>
      </c>
      <c r="D17" s="27" t="s">
        <v>29</v>
      </c>
      <c r="E17" s="31"/>
      <c r="F17" s="32"/>
      <c r="G17" s="119"/>
      <c r="H17" s="119"/>
      <c r="I17" s="29"/>
      <c r="J17" s="119">
        <f t="shared" si="0"/>
        <v>0</v>
      </c>
      <c r="K17" s="120">
        <f t="shared" si="1"/>
        <v>0</v>
      </c>
      <c r="L17" s="120">
        <f t="shared" si="2"/>
        <v>0</v>
      </c>
      <c r="M17" s="33"/>
      <c r="N17" s="33"/>
      <c r="O17" s="33"/>
    </row>
    <row r="18" spans="1:15" s="37" customFormat="1" ht="12" customHeight="1" x14ac:dyDescent="0.25">
      <c r="A18" s="47" t="s">
        <v>85</v>
      </c>
      <c r="B18" s="25" t="s">
        <v>86</v>
      </c>
      <c r="C18" s="26">
        <v>23</v>
      </c>
      <c r="D18" s="27" t="s">
        <v>29</v>
      </c>
      <c r="E18" s="31"/>
      <c r="F18" s="32"/>
      <c r="G18" s="119"/>
      <c r="H18" s="119"/>
      <c r="I18" s="29"/>
      <c r="J18" s="119">
        <f t="shared" si="0"/>
        <v>0</v>
      </c>
      <c r="K18" s="120">
        <f t="shared" si="1"/>
        <v>0</v>
      </c>
      <c r="L18" s="120">
        <f t="shared" si="2"/>
        <v>0</v>
      </c>
      <c r="M18" s="33"/>
      <c r="N18" s="33"/>
      <c r="O18" s="33"/>
    </row>
    <row r="19" spans="1:15" ht="13.5" customHeight="1" x14ac:dyDescent="0.25">
      <c r="A19" s="47" t="s">
        <v>87</v>
      </c>
      <c r="B19" s="25" t="s">
        <v>88</v>
      </c>
      <c r="C19" s="26">
        <v>2</v>
      </c>
      <c r="D19" s="27" t="s">
        <v>29</v>
      </c>
      <c r="E19" s="31"/>
      <c r="F19" s="32"/>
      <c r="G19" s="119"/>
      <c r="H19" s="119"/>
      <c r="I19" s="29"/>
      <c r="J19" s="119">
        <f t="shared" si="0"/>
        <v>0</v>
      </c>
      <c r="K19" s="120">
        <f t="shared" si="1"/>
        <v>0</v>
      </c>
      <c r="L19" s="120">
        <f t="shared" si="2"/>
        <v>0</v>
      </c>
      <c r="M19" s="33"/>
      <c r="N19" s="33"/>
      <c r="O19" s="33"/>
    </row>
    <row r="20" spans="1:15" s="37" customFormat="1" ht="13.5" customHeight="1" x14ac:dyDescent="0.25">
      <c r="A20" s="47" t="s">
        <v>89</v>
      </c>
      <c r="B20" s="25" t="s">
        <v>90</v>
      </c>
      <c r="C20" s="26">
        <v>30</v>
      </c>
      <c r="D20" s="27" t="s">
        <v>29</v>
      </c>
      <c r="E20" s="31"/>
      <c r="F20" s="32"/>
      <c r="G20" s="119"/>
      <c r="H20" s="119"/>
      <c r="I20" s="29"/>
      <c r="J20" s="119">
        <f t="shared" si="0"/>
        <v>0</v>
      </c>
      <c r="K20" s="120">
        <f t="shared" si="1"/>
        <v>0</v>
      </c>
      <c r="L20" s="120">
        <f t="shared" si="2"/>
        <v>0</v>
      </c>
      <c r="M20" s="33"/>
      <c r="N20" s="33"/>
      <c r="O20" s="33"/>
    </row>
    <row r="21" spans="1:15" s="37" customFormat="1" ht="13.5" customHeight="1" x14ac:dyDescent="0.25">
      <c r="A21" s="47" t="s">
        <v>91</v>
      </c>
      <c r="B21" s="25" t="s">
        <v>92</v>
      </c>
      <c r="C21" s="26">
        <v>80</v>
      </c>
      <c r="D21" s="27" t="s">
        <v>29</v>
      </c>
      <c r="E21" s="31"/>
      <c r="F21" s="32"/>
      <c r="G21" s="119"/>
      <c r="H21" s="119"/>
      <c r="I21" s="29"/>
      <c r="J21" s="119">
        <f t="shared" si="0"/>
        <v>0</v>
      </c>
      <c r="K21" s="120">
        <f t="shared" si="1"/>
        <v>0</v>
      </c>
      <c r="L21" s="120">
        <f t="shared" si="2"/>
        <v>0</v>
      </c>
      <c r="M21" s="33"/>
      <c r="N21" s="33"/>
      <c r="O21" s="33"/>
    </row>
    <row r="22" spans="1:15" s="37" customFormat="1" ht="13.5" customHeight="1" x14ac:dyDescent="0.25">
      <c r="A22" s="47" t="s">
        <v>93</v>
      </c>
      <c r="B22" s="25" t="s">
        <v>94</v>
      </c>
      <c r="C22" s="26">
        <v>2</v>
      </c>
      <c r="D22" s="27" t="s">
        <v>29</v>
      </c>
      <c r="E22" s="31"/>
      <c r="F22" s="32"/>
      <c r="G22" s="119"/>
      <c r="H22" s="119"/>
      <c r="I22" s="29"/>
      <c r="J22" s="119">
        <f t="shared" si="0"/>
        <v>0</v>
      </c>
      <c r="K22" s="120">
        <f t="shared" si="1"/>
        <v>0</v>
      </c>
      <c r="L22" s="120">
        <f t="shared" si="2"/>
        <v>0</v>
      </c>
      <c r="M22" s="33"/>
      <c r="N22" s="33"/>
      <c r="O22" s="33"/>
    </row>
    <row r="23" spans="1:15" s="37" customFormat="1" ht="13.5" customHeight="1" x14ac:dyDescent="0.25">
      <c r="A23" s="47" t="s">
        <v>95</v>
      </c>
      <c r="B23" s="25" t="s">
        <v>96</v>
      </c>
      <c r="C23" s="26">
        <v>1</v>
      </c>
      <c r="D23" s="27" t="s">
        <v>29</v>
      </c>
      <c r="E23" s="31"/>
      <c r="F23" s="32"/>
      <c r="G23" s="119"/>
      <c r="H23" s="119"/>
      <c r="I23" s="29"/>
      <c r="J23" s="119">
        <f t="shared" si="0"/>
        <v>0</v>
      </c>
      <c r="K23" s="120">
        <f t="shared" si="1"/>
        <v>0</v>
      </c>
      <c r="L23" s="120">
        <f t="shared" si="2"/>
        <v>0</v>
      </c>
      <c r="M23" s="33"/>
      <c r="N23" s="33"/>
      <c r="O23" s="33"/>
    </row>
    <row r="24" spans="1:15" s="37" customFormat="1" ht="13.5" customHeight="1" x14ac:dyDescent="0.25">
      <c r="A24" s="47" t="s">
        <v>97</v>
      </c>
      <c r="B24" s="25" t="s">
        <v>98</v>
      </c>
      <c r="C24" s="26">
        <v>2</v>
      </c>
      <c r="D24" s="27" t="s">
        <v>29</v>
      </c>
      <c r="E24" s="31"/>
      <c r="F24" s="32"/>
      <c r="G24" s="119"/>
      <c r="H24" s="119"/>
      <c r="I24" s="29"/>
      <c r="J24" s="119">
        <f t="shared" si="0"/>
        <v>0</v>
      </c>
      <c r="K24" s="120">
        <f t="shared" si="1"/>
        <v>0</v>
      </c>
      <c r="L24" s="120">
        <f t="shared" si="2"/>
        <v>0</v>
      </c>
      <c r="M24" s="33"/>
      <c r="N24" s="33"/>
      <c r="O24" s="33"/>
    </row>
    <row r="25" spans="1:15" s="37" customFormat="1" ht="12" customHeight="1" x14ac:dyDescent="0.25">
      <c r="A25" s="47" t="s">
        <v>99</v>
      </c>
      <c r="B25" s="25" t="s">
        <v>100</v>
      </c>
      <c r="C25" s="26">
        <v>2</v>
      </c>
      <c r="D25" s="27" t="s">
        <v>29</v>
      </c>
      <c r="E25" s="31"/>
      <c r="F25" s="32"/>
      <c r="G25" s="119"/>
      <c r="H25" s="119"/>
      <c r="I25" s="29"/>
      <c r="J25" s="119">
        <f t="shared" si="0"/>
        <v>0</v>
      </c>
      <c r="K25" s="120">
        <f t="shared" si="1"/>
        <v>0</v>
      </c>
      <c r="L25" s="120">
        <f t="shared" si="2"/>
        <v>0</v>
      </c>
      <c r="M25" s="33"/>
      <c r="N25" s="33"/>
      <c r="O25" s="33"/>
    </row>
    <row r="26" spans="1:15" s="37" customFormat="1" ht="12" customHeight="1" x14ac:dyDescent="0.25">
      <c r="A26" s="47" t="s">
        <v>101</v>
      </c>
      <c r="B26" s="25" t="s">
        <v>104</v>
      </c>
      <c r="C26" s="26">
        <v>20</v>
      </c>
      <c r="D26" s="27" t="s">
        <v>29</v>
      </c>
      <c r="E26" s="31"/>
      <c r="F26" s="32"/>
      <c r="G26" s="119"/>
      <c r="H26" s="119"/>
      <c r="I26" s="29"/>
      <c r="J26" s="119">
        <f t="shared" si="0"/>
        <v>0</v>
      </c>
      <c r="K26" s="120">
        <f t="shared" si="1"/>
        <v>0</v>
      </c>
      <c r="L26" s="120">
        <f t="shared" si="2"/>
        <v>0</v>
      </c>
      <c r="M26" s="33"/>
      <c r="N26" s="33"/>
      <c r="O26" s="33"/>
    </row>
    <row r="27" spans="1:15" s="37" customFormat="1" ht="12" customHeight="1" x14ac:dyDescent="0.25">
      <c r="A27" s="47" t="s">
        <v>102</v>
      </c>
      <c r="B27" s="25" t="s">
        <v>106</v>
      </c>
      <c r="C27" s="26">
        <v>20</v>
      </c>
      <c r="D27" s="27" t="s">
        <v>29</v>
      </c>
      <c r="E27" s="31"/>
      <c r="F27" s="32"/>
      <c r="G27" s="119"/>
      <c r="H27" s="119"/>
      <c r="I27" s="29"/>
      <c r="J27" s="119">
        <f t="shared" si="0"/>
        <v>0</v>
      </c>
      <c r="K27" s="120">
        <f t="shared" si="1"/>
        <v>0</v>
      </c>
      <c r="L27" s="120">
        <f t="shared" si="2"/>
        <v>0</v>
      </c>
      <c r="M27" s="33"/>
      <c r="N27" s="33"/>
      <c r="O27" s="33"/>
    </row>
    <row r="28" spans="1:15" s="37" customFormat="1" ht="12" customHeight="1" x14ac:dyDescent="0.25">
      <c r="A28" s="47" t="s">
        <v>103</v>
      </c>
      <c r="B28" s="25" t="s">
        <v>108</v>
      </c>
      <c r="C28" s="26">
        <v>45</v>
      </c>
      <c r="D28" s="27" t="s">
        <v>29</v>
      </c>
      <c r="E28" s="31"/>
      <c r="F28" s="32"/>
      <c r="G28" s="119"/>
      <c r="H28" s="119"/>
      <c r="I28" s="29"/>
      <c r="J28" s="119">
        <f t="shared" si="0"/>
        <v>0</v>
      </c>
      <c r="K28" s="120">
        <f t="shared" si="1"/>
        <v>0</v>
      </c>
      <c r="L28" s="120">
        <f t="shared" si="2"/>
        <v>0</v>
      </c>
      <c r="M28" s="33"/>
      <c r="N28" s="33"/>
      <c r="O28" s="33"/>
    </row>
    <row r="29" spans="1:15" s="37" customFormat="1" ht="12" customHeight="1" x14ac:dyDescent="0.25">
      <c r="A29" s="47" t="s">
        <v>105</v>
      </c>
      <c r="B29" s="25" t="s">
        <v>110</v>
      </c>
      <c r="C29" s="26">
        <v>10</v>
      </c>
      <c r="D29" s="27" t="s">
        <v>29</v>
      </c>
      <c r="E29" s="31"/>
      <c r="F29" s="32"/>
      <c r="G29" s="119"/>
      <c r="H29" s="119"/>
      <c r="I29" s="29"/>
      <c r="J29" s="119">
        <f t="shared" si="0"/>
        <v>0</v>
      </c>
      <c r="K29" s="120">
        <f t="shared" si="1"/>
        <v>0</v>
      </c>
      <c r="L29" s="120">
        <f t="shared" si="2"/>
        <v>0</v>
      </c>
      <c r="M29" s="33"/>
      <c r="N29" s="33"/>
      <c r="O29" s="33"/>
    </row>
    <row r="30" spans="1:15" s="37" customFormat="1" ht="12" customHeight="1" x14ac:dyDescent="0.25">
      <c r="A30" s="47" t="s">
        <v>107</v>
      </c>
      <c r="B30" s="25" t="s">
        <v>112</v>
      </c>
      <c r="C30" s="26">
        <v>42</v>
      </c>
      <c r="D30" s="27" t="s">
        <v>29</v>
      </c>
      <c r="E30" s="31"/>
      <c r="F30" s="32"/>
      <c r="G30" s="119"/>
      <c r="H30" s="119"/>
      <c r="I30" s="29"/>
      <c r="J30" s="119">
        <f t="shared" si="0"/>
        <v>0</v>
      </c>
      <c r="K30" s="120">
        <f t="shared" si="1"/>
        <v>0</v>
      </c>
      <c r="L30" s="120">
        <f t="shared" si="2"/>
        <v>0</v>
      </c>
      <c r="M30" s="33"/>
      <c r="N30" s="33"/>
      <c r="O30" s="33"/>
    </row>
    <row r="31" spans="1:15" s="37" customFormat="1" ht="12" customHeight="1" x14ac:dyDescent="0.25">
      <c r="A31" s="47" t="s">
        <v>109</v>
      </c>
      <c r="B31" s="25" t="s">
        <v>114</v>
      </c>
      <c r="C31" s="26">
        <v>2</v>
      </c>
      <c r="D31" s="27" t="s">
        <v>29</v>
      </c>
      <c r="E31" s="31"/>
      <c r="F31" s="32"/>
      <c r="G31" s="119"/>
      <c r="H31" s="119"/>
      <c r="I31" s="29"/>
      <c r="J31" s="119">
        <f t="shared" si="0"/>
        <v>0</v>
      </c>
      <c r="K31" s="120">
        <f t="shared" si="1"/>
        <v>0</v>
      </c>
      <c r="L31" s="120">
        <f t="shared" si="2"/>
        <v>0</v>
      </c>
      <c r="M31" s="33"/>
      <c r="N31" s="33"/>
      <c r="O31" s="33"/>
    </row>
    <row r="32" spans="1:15" s="37" customFormat="1" ht="12" customHeight="1" x14ac:dyDescent="0.25">
      <c r="A32" s="47" t="s">
        <v>111</v>
      </c>
      <c r="B32" s="25" t="s">
        <v>116</v>
      </c>
      <c r="C32" s="26">
        <v>21</v>
      </c>
      <c r="D32" s="27" t="s">
        <v>29</v>
      </c>
      <c r="E32" s="31"/>
      <c r="F32" s="32"/>
      <c r="G32" s="119"/>
      <c r="H32" s="119"/>
      <c r="I32" s="29"/>
      <c r="J32" s="119">
        <f t="shared" si="0"/>
        <v>0</v>
      </c>
      <c r="K32" s="120">
        <f t="shared" si="1"/>
        <v>0</v>
      </c>
      <c r="L32" s="120">
        <f t="shared" si="2"/>
        <v>0</v>
      </c>
      <c r="M32" s="33"/>
      <c r="N32" s="33"/>
      <c r="O32" s="33"/>
    </row>
    <row r="33" spans="1:15" ht="23.25" customHeight="1" x14ac:dyDescent="0.25">
      <c r="A33" s="47" t="s">
        <v>113</v>
      </c>
      <c r="B33" s="25" t="s">
        <v>118</v>
      </c>
      <c r="C33" s="26">
        <v>13</v>
      </c>
      <c r="D33" s="27" t="s">
        <v>29</v>
      </c>
      <c r="E33" s="31"/>
      <c r="F33" s="32"/>
      <c r="G33" s="119"/>
      <c r="H33" s="119"/>
      <c r="I33" s="29"/>
      <c r="J33" s="119">
        <f t="shared" si="0"/>
        <v>0</v>
      </c>
      <c r="K33" s="120">
        <f t="shared" si="1"/>
        <v>0</v>
      </c>
      <c r="L33" s="120">
        <f t="shared" si="2"/>
        <v>0</v>
      </c>
      <c r="M33" s="33"/>
      <c r="N33" s="33"/>
      <c r="O33" s="33"/>
    </row>
    <row r="34" spans="1:15" s="37" customFormat="1" ht="13.5" customHeight="1" x14ac:dyDescent="0.25">
      <c r="A34" s="47" t="s">
        <v>115</v>
      </c>
      <c r="B34" s="25" t="s">
        <v>120</v>
      </c>
      <c r="C34" s="26">
        <v>4</v>
      </c>
      <c r="D34" s="27" t="s">
        <v>29</v>
      </c>
      <c r="E34" s="31"/>
      <c r="F34" s="32"/>
      <c r="G34" s="119"/>
      <c r="H34" s="119"/>
      <c r="I34" s="29"/>
      <c r="J34" s="119">
        <f t="shared" si="0"/>
        <v>0</v>
      </c>
      <c r="K34" s="120">
        <f t="shared" si="1"/>
        <v>0</v>
      </c>
      <c r="L34" s="120">
        <f t="shared" si="2"/>
        <v>0</v>
      </c>
      <c r="M34" s="33"/>
      <c r="N34" s="33"/>
      <c r="O34" s="33"/>
    </row>
    <row r="35" spans="1:15" s="37" customFormat="1" ht="13.5" customHeight="1" x14ac:dyDescent="0.25">
      <c r="A35" s="47" t="s">
        <v>117</v>
      </c>
      <c r="B35" s="25" t="s">
        <v>121</v>
      </c>
      <c r="C35" s="26">
        <v>22</v>
      </c>
      <c r="D35" s="27" t="s">
        <v>29</v>
      </c>
      <c r="E35" s="31"/>
      <c r="F35" s="32"/>
      <c r="G35" s="119"/>
      <c r="H35" s="119"/>
      <c r="I35" s="29"/>
      <c r="J35" s="119">
        <f t="shared" si="0"/>
        <v>0</v>
      </c>
      <c r="K35" s="120">
        <f t="shared" si="1"/>
        <v>0</v>
      </c>
      <c r="L35" s="120">
        <f t="shared" si="2"/>
        <v>0</v>
      </c>
      <c r="M35" s="33"/>
      <c r="N35" s="33"/>
      <c r="O35" s="33"/>
    </row>
    <row r="36" spans="1:15" s="37" customFormat="1" ht="13.5" customHeight="1" x14ac:dyDescent="0.25">
      <c r="A36" s="47" t="s">
        <v>119</v>
      </c>
      <c r="B36" s="25" t="s">
        <v>123</v>
      </c>
      <c r="C36" s="26">
        <v>38</v>
      </c>
      <c r="D36" s="27" t="s">
        <v>29</v>
      </c>
      <c r="E36" s="31"/>
      <c r="F36" s="32"/>
      <c r="G36" s="119"/>
      <c r="H36" s="119"/>
      <c r="I36" s="29"/>
      <c r="J36" s="119">
        <f t="shared" si="0"/>
        <v>0</v>
      </c>
      <c r="K36" s="120">
        <f t="shared" si="1"/>
        <v>0</v>
      </c>
      <c r="L36" s="120">
        <f t="shared" si="2"/>
        <v>0</v>
      </c>
      <c r="M36" s="33"/>
      <c r="N36" s="33"/>
      <c r="O36" s="33"/>
    </row>
    <row r="37" spans="1:15" s="37" customFormat="1" ht="13.5" customHeight="1" x14ac:dyDescent="0.25">
      <c r="A37" s="47" t="s">
        <v>190</v>
      </c>
      <c r="B37" s="25" t="s">
        <v>125</v>
      </c>
      <c r="C37" s="26">
        <v>90</v>
      </c>
      <c r="D37" s="27" t="s">
        <v>29</v>
      </c>
      <c r="E37" s="31"/>
      <c r="F37" s="32"/>
      <c r="G37" s="119"/>
      <c r="H37" s="119"/>
      <c r="I37" s="29"/>
      <c r="J37" s="119">
        <f t="shared" si="0"/>
        <v>0</v>
      </c>
      <c r="K37" s="120">
        <f t="shared" si="1"/>
        <v>0</v>
      </c>
      <c r="L37" s="120">
        <f t="shared" si="2"/>
        <v>0</v>
      </c>
      <c r="M37" s="33"/>
      <c r="N37" s="33"/>
      <c r="O37" s="33"/>
    </row>
    <row r="38" spans="1:15" s="37" customFormat="1" ht="23.25" customHeight="1" x14ac:dyDescent="0.25">
      <c r="A38" s="47" t="s">
        <v>122</v>
      </c>
      <c r="B38" s="25" t="s">
        <v>127</v>
      </c>
      <c r="C38" s="26">
        <v>2</v>
      </c>
      <c r="D38" s="27" t="s">
        <v>29</v>
      </c>
      <c r="E38" s="31"/>
      <c r="F38" s="32"/>
      <c r="G38" s="119"/>
      <c r="H38" s="119"/>
      <c r="I38" s="29"/>
      <c r="J38" s="119">
        <f t="shared" ref="J38:J69" si="3">H38+(H38*I38/100)</f>
        <v>0</v>
      </c>
      <c r="K38" s="120">
        <f t="shared" ref="K38:K70" si="4">C38*H38</f>
        <v>0</v>
      </c>
      <c r="L38" s="120">
        <f t="shared" ref="L38:L70" si="5">C38*J38</f>
        <v>0</v>
      </c>
      <c r="M38" s="33"/>
      <c r="N38" s="33"/>
      <c r="O38" s="33"/>
    </row>
    <row r="39" spans="1:15" s="37" customFormat="1" ht="13.5" customHeight="1" x14ac:dyDescent="0.25">
      <c r="A39" s="47" t="s">
        <v>124</v>
      </c>
      <c r="B39" s="25" t="s">
        <v>129</v>
      </c>
      <c r="C39" s="26">
        <v>3</v>
      </c>
      <c r="D39" s="27" t="s">
        <v>29</v>
      </c>
      <c r="E39" s="31"/>
      <c r="F39" s="32"/>
      <c r="G39" s="119"/>
      <c r="H39" s="119"/>
      <c r="I39" s="29"/>
      <c r="J39" s="119">
        <f t="shared" si="3"/>
        <v>0</v>
      </c>
      <c r="K39" s="120">
        <f t="shared" si="4"/>
        <v>0</v>
      </c>
      <c r="L39" s="120">
        <f t="shared" si="5"/>
        <v>0</v>
      </c>
      <c r="M39" s="33"/>
      <c r="N39" s="33"/>
      <c r="O39" s="33"/>
    </row>
    <row r="40" spans="1:15" s="37" customFormat="1" ht="13.5" customHeight="1" x14ac:dyDescent="0.25">
      <c r="A40" s="47" t="s">
        <v>126</v>
      </c>
      <c r="B40" s="25" t="s">
        <v>131</v>
      </c>
      <c r="C40" s="26">
        <v>3</v>
      </c>
      <c r="D40" s="27" t="s">
        <v>29</v>
      </c>
      <c r="E40" s="31"/>
      <c r="F40" s="32"/>
      <c r="G40" s="119"/>
      <c r="H40" s="119"/>
      <c r="I40" s="29"/>
      <c r="J40" s="119">
        <f t="shared" si="3"/>
        <v>0</v>
      </c>
      <c r="K40" s="120">
        <f t="shared" si="4"/>
        <v>0</v>
      </c>
      <c r="L40" s="120">
        <f t="shared" si="5"/>
        <v>0</v>
      </c>
      <c r="M40" s="33"/>
      <c r="N40" s="33"/>
      <c r="O40" s="33"/>
    </row>
    <row r="41" spans="1:15" s="37" customFormat="1" ht="26.25" customHeight="1" x14ac:dyDescent="0.25">
      <c r="A41" s="47" t="s">
        <v>128</v>
      </c>
      <c r="B41" s="25" t="s">
        <v>133</v>
      </c>
      <c r="C41" s="26">
        <v>2</v>
      </c>
      <c r="D41" s="27" t="s">
        <v>29</v>
      </c>
      <c r="E41" s="31"/>
      <c r="F41" s="32"/>
      <c r="G41" s="119"/>
      <c r="H41" s="119"/>
      <c r="I41" s="29"/>
      <c r="J41" s="119">
        <f t="shared" si="3"/>
        <v>0</v>
      </c>
      <c r="K41" s="120">
        <f t="shared" si="4"/>
        <v>0</v>
      </c>
      <c r="L41" s="120">
        <f t="shared" si="5"/>
        <v>0</v>
      </c>
      <c r="M41" s="33"/>
      <c r="N41" s="33"/>
      <c r="O41" s="33"/>
    </row>
    <row r="42" spans="1:15" s="37" customFormat="1" ht="24" customHeight="1" x14ac:dyDescent="0.25">
      <c r="A42" s="47" t="s">
        <v>130</v>
      </c>
      <c r="B42" s="25" t="s">
        <v>135</v>
      </c>
      <c r="C42" s="26">
        <v>2</v>
      </c>
      <c r="D42" s="27" t="s">
        <v>29</v>
      </c>
      <c r="E42" s="31"/>
      <c r="F42" s="32"/>
      <c r="G42" s="119"/>
      <c r="H42" s="119"/>
      <c r="I42" s="29"/>
      <c r="J42" s="119">
        <f t="shared" si="3"/>
        <v>0</v>
      </c>
      <c r="K42" s="120">
        <f t="shared" si="4"/>
        <v>0</v>
      </c>
      <c r="L42" s="120">
        <f t="shared" si="5"/>
        <v>0</v>
      </c>
      <c r="M42" s="33"/>
      <c r="N42" s="33"/>
      <c r="O42" s="33"/>
    </row>
    <row r="43" spans="1:15" ht="13.5" customHeight="1" x14ac:dyDescent="0.25">
      <c r="A43" s="47" t="s">
        <v>132</v>
      </c>
      <c r="B43" s="25" t="s">
        <v>137</v>
      </c>
      <c r="C43" s="26">
        <v>6</v>
      </c>
      <c r="D43" s="27" t="s">
        <v>29</v>
      </c>
      <c r="E43" s="31"/>
      <c r="F43" s="32"/>
      <c r="G43" s="119"/>
      <c r="H43" s="119"/>
      <c r="I43" s="29"/>
      <c r="J43" s="119">
        <f t="shared" si="3"/>
        <v>0</v>
      </c>
      <c r="K43" s="120">
        <f t="shared" si="4"/>
        <v>0</v>
      </c>
      <c r="L43" s="120">
        <f t="shared" si="5"/>
        <v>0</v>
      </c>
      <c r="M43" s="33"/>
      <c r="N43" s="33"/>
      <c r="O43" s="33"/>
    </row>
    <row r="44" spans="1:15" s="37" customFormat="1" ht="12" customHeight="1" x14ac:dyDescent="0.25">
      <c r="A44" s="47" t="s">
        <v>134</v>
      </c>
      <c r="B44" s="25" t="s">
        <v>139</v>
      </c>
      <c r="C44" s="26">
        <v>6</v>
      </c>
      <c r="D44" s="27" t="s">
        <v>29</v>
      </c>
      <c r="E44" s="31"/>
      <c r="F44" s="32"/>
      <c r="G44" s="119"/>
      <c r="H44" s="119"/>
      <c r="I44" s="29"/>
      <c r="J44" s="119">
        <f t="shared" si="3"/>
        <v>0</v>
      </c>
      <c r="K44" s="120">
        <f t="shared" si="4"/>
        <v>0</v>
      </c>
      <c r="L44" s="120">
        <f t="shared" si="5"/>
        <v>0</v>
      </c>
      <c r="M44" s="33"/>
      <c r="N44" s="33"/>
      <c r="O44" s="33"/>
    </row>
    <row r="45" spans="1:15" s="37" customFormat="1" ht="12" customHeight="1" x14ac:dyDescent="0.25">
      <c r="A45" s="47" t="s">
        <v>136</v>
      </c>
      <c r="B45" s="25" t="s">
        <v>141</v>
      </c>
      <c r="C45" s="26">
        <v>3</v>
      </c>
      <c r="D45" s="27" t="s">
        <v>29</v>
      </c>
      <c r="E45" s="31"/>
      <c r="F45" s="32"/>
      <c r="G45" s="119"/>
      <c r="H45" s="119"/>
      <c r="I45" s="29"/>
      <c r="J45" s="119">
        <f t="shared" si="3"/>
        <v>0</v>
      </c>
      <c r="K45" s="120">
        <f t="shared" si="4"/>
        <v>0</v>
      </c>
      <c r="L45" s="120">
        <f t="shared" si="5"/>
        <v>0</v>
      </c>
      <c r="M45" s="33"/>
      <c r="N45" s="33"/>
      <c r="O45" s="33"/>
    </row>
    <row r="46" spans="1:15" s="37" customFormat="1" ht="12" customHeight="1" x14ac:dyDescent="0.25">
      <c r="A46" s="47" t="s">
        <v>138</v>
      </c>
      <c r="B46" s="25" t="s">
        <v>143</v>
      </c>
      <c r="C46" s="26">
        <v>3</v>
      </c>
      <c r="D46" s="27" t="s">
        <v>29</v>
      </c>
      <c r="E46" s="31"/>
      <c r="F46" s="32"/>
      <c r="G46" s="119"/>
      <c r="H46" s="119"/>
      <c r="I46" s="29"/>
      <c r="J46" s="119">
        <f t="shared" si="3"/>
        <v>0</v>
      </c>
      <c r="K46" s="120">
        <f t="shared" si="4"/>
        <v>0</v>
      </c>
      <c r="L46" s="120">
        <f t="shared" si="5"/>
        <v>0</v>
      </c>
      <c r="M46" s="33"/>
      <c r="N46" s="33"/>
      <c r="O46" s="33"/>
    </row>
    <row r="47" spans="1:15" s="37" customFormat="1" ht="12" customHeight="1" x14ac:dyDescent="0.25">
      <c r="A47" s="47" t="s">
        <v>140</v>
      </c>
      <c r="B47" s="25" t="s">
        <v>145</v>
      </c>
      <c r="C47" s="26">
        <v>2</v>
      </c>
      <c r="D47" s="27" t="s">
        <v>29</v>
      </c>
      <c r="E47" s="31"/>
      <c r="F47" s="32"/>
      <c r="G47" s="119"/>
      <c r="H47" s="119"/>
      <c r="I47" s="29"/>
      <c r="J47" s="119">
        <f t="shared" si="3"/>
        <v>0</v>
      </c>
      <c r="K47" s="120">
        <f t="shared" si="4"/>
        <v>0</v>
      </c>
      <c r="L47" s="120">
        <f t="shared" si="5"/>
        <v>0</v>
      </c>
      <c r="M47" s="33"/>
      <c r="N47" s="33"/>
      <c r="O47" s="33"/>
    </row>
    <row r="48" spans="1:15" s="37" customFormat="1" ht="12" customHeight="1" x14ac:dyDescent="0.25">
      <c r="A48" s="47" t="s">
        <v>142</v>
      </c>
      <c r="B48" s="25" t="s">
        <v>147</v>
      </c>
      <c r="C48" s="26">
        <v>12</v>
      </c>
      <c r="D48" s="27" t="s">
        <v>29</v>
      </c>
      <c r="E48" s="31"/>
      <c r="F48" s="32"/>
      <c r="G48" s="119"/>
      <c r="H48" s="119"/>
      <c r="I48" s="29"/>
      <c r="J48" s="119">
        <f t="shared" si="3"/>
        <v>0</v>
      </c>
      <c r="K48" s="120">
        <f t="shared" si="4"/>
        <v>0</v>
      </c>
      <c r="L48" s="120">
        <f t="shared" si="5"/>
        <v>0</v>
      </c>
      <c r="M48" s="33"/>
      <c r="N48" s="33"/>
      <c r="O48" s="33"/>
    </row>
    <row r="49" spans="1:15" ht="13.5" customHeight="1" x14ac:dyDescent="0.25">
      <c r="A49" s="47" t="s">
        <v>144</v>
      </c>
      <c r="B49" s="25" t="s">
        <v>149</v>
      </c>
      <c r="C49" s="26">
        <v>2</v>
      </c>
      <c r="D49" s="27" t="s">
        <v>29</v>
      </c>
      <c r="E49" s="31"/>
      <c r="F49" s="32"/>
      <c r="G49" s="119"/>
      <c r="H49" s="119"/>
      <c r="I49" s="29"/>
      <c r="J49" s="119">
        <f t="shared" si="3"/>
        <v>0</v>
      </c>
      <c r="K49" s="120">
        <f t="shared" si="4"/>
        <v>0</v>
      </c>
      <c r="L49" s="120">
        <f t="shared" si="5"/>
        <v>0</v>
      </c>
      <c r="M49" s="33"/>
      <c r="N49" s="33"/>
      <c r="O49" s="33"/>
    </row>
    <row r="50" spans="1:15" s="37" customFormat="1" ht="13.5" customHeight="1" x14ac:dyDescent="0.25">
      <c r="A50" s="47" t="s">
        <v>146</v>
      </c>
      <c r="B50" s="25" t="s">
        <v>151</v>
      </c>
      <c r="C50" s="26">
        <v>24</v>
      </c>
      <c r="D50" s="27" t="s">
        <v>29</v>
      </c>
      <c r="E50" s="31"/>
      <c r="F50" s="32"/>
      <c r="G50" s="119"/>
      <c r="H50" s="119"/>
      <c r="I50" s="29"/>
      <c r="J50" s="119">
        <f t="shared" si="3"/>
        <v>0</v>
      </c>
      <c r="K50" s="120">
        <f t="shared" si="4"/>
        <v>0</v>
      </c>
      <c r="L50" s="120">
        <f t="shared" si="5"/>
        <v>0</v>
      </c>
      <c r="M50" s="33"/>
      <c r="N50" s="33"/>
      <c r="O50" s="33"/>
    </row>
    <row r="51" spans="1:15" s="37" customFormat="1" ht="23.25" customHeight="1" x14ac:dyDescent="0.25">
      <c r="A51" s="47" t="s">
        <v>148</v>
      </c>
      <c r="B51" s="25" t="s">
        <v>153</v>
      </c>
      <c r="C51" s="26">
        <v>4</v>
      </c>
      <c r="D51" s="27" t="s">
        <v>29</v>
      </c>
      <c r="E51" s="31"/>
      <c r="F51" s="32"/>
      <c r="G51" s="119"/>
      <c r="H51" s="119"/>
      <c r="I51" s="29"/>
      <c r="J51" s="119">
        <f t="shared" si="3"/>
        <v>0</v>
      </c>
      <c r="K51" s="120">
        <f t="shared" si="4"/>
        <v>0</v>
      </c>
      <c r="L51" s="120">
        <f t="shared" si="5"/>
        <v>0</v>
      </c>
      <c r="M51" s="33"/>
      <c r="N51" s="33"/>
      <c r="O51" s="33"/>
    </row>
    <row r="52" spans="1:15" s="37" customFormat="1" ht="13.5" customHeight="1" x14ac:dyDescent="0.25">
      <c r="A52" s="47" t="s">
        <v>150</v>
      </c>
      <c r="B52" s="25" t="s">
        <v>155</v>
      </c>
      <c r="C52" s="26">
        <v>4</v>
      </c>
      <c r="D52" s="27" t="s">
        <v>29</v>
      </c>
      <c r="E52" s="31"/>
      <c r="F52" s="32"/>
      <c r="G52" s="119"/>
      <c r="H52" s="119"/>
      <c r="I52" s="29"/>
      <c r="J52" s="119">
        <f t="shared" si="3"/>
        <v>0</v>
      </c>
      <c r="K52" s="120">
        <f t="shared" si="4"/>
        <v>0</v>
      </c>
      <c r="L52" s="120">
        <f t="shared" si="5"/>
        <v>0</v>
      </c>
      <c r="M52" s="33"/>
      <c r="N52" s="33"/>
      <c r="O52" s="33"/>
    </row>
    <row r="53" spans="1:15" s="37" customFormat="1" ht="13.5" customHeight="1" x14ac:dyDescent="0.25">
      <c r="A53" s="47" t="s">
        <v>152</v>
      </c>
      <c r="B53" s="25" t="s">
        <v>157</v>
      </c>
      <c r="C53" s="26">
        <v>12</v>
      </c>
      <c r="D53" s="27" t="s">
        <v>29</v>
      </c>
      <c r="E53" s="31"/>
      <c r="F53" s="32"/>
      <c r="G53" s="119"/>
      <c r="H53" s="119"/>
      <c r="I53" s="29"/>
      <c r="J53" s="119">
        <f t="shared" si="3"/>
        <v>0</v>
      </c>
      <c r="K53" s="120">
        <f t="shared" si="4"/>
        <v>0</v>
      </c>
      <c r="L53" s="120">
        <f t="shared" si="5"/>
        <v>0</v>
      </c>
      <c r="M53" s="33"/>
      <c r="N53" s="33"/>
      <c r="O53" s="33"/>
    </row>
    <row r="54" spans="1:15" s="37" customFormat="1" ht="23.25" customHeight="1" x14ac:dyDescent="0.25">
      <c r="A54" s="47" t="s">
        <v>154</v>
      </c>
      <c r="B54" s="25" t="s">
        <v>159</v>
      </c>
      <c r="C54" s="26">
        <v>3</v>
      </c>
      <c r="D54" s="27" t="s">
        <v>29</v>
      </c>
      <c r="E54" s="31"/>
      <c r="F54" s="32"/>
      <c r="G54" s="119"/>
      <c r="H54" s="119"/>
      <c r="I54" s="29"/>
      <c r="J54" s="119">
        <f t="shared" si="3"/>
        <v>0</v>
      </c>
      <c r="K54" s="120">
        <f t="shared" si="4"/>
        <v>0</v>
      </c>
      <c r="L54" s="120">
        <f t="shared" si="5"/>
        <v>0</v>
      </c>
      <c r="M54" s="33"/>
      <c r="N54" s="33"/>
      <c r="O54" s="33"/>
    </row>
    <row r="55" spans="1:15" s="37" customFormat="1" ht="13.5" customHeight="1" x14ac:dyDescent="0.25">
      <c r="A55" s="47" t="s">
        <v>156</v>
      </c>
      <c r="B55" s="25" t="s">
        <v>161</v>
      </c>
      <c r="C55" s="26">
        <v>10</v>
      </c>
      <c r="D55" s="27" t="s">
        <v>29</v>
      </c>
      <c r="E55" s="31"/>
      <c r="F55" s="32"/>
      <c r="G55" s="119"/>
      <c r="H55" s="119"/>
      <c r="I55" s="29"/>
      <c r="J55" s="119">
        <f t="shared" si="3"/>
        <v>0</v>
      </c>
      <c r="K55" s="120">
        <f t="shared" si="4"/>
        <v>0</v>
      </c>
      <c r="L55" s="120">
        <f t="shared" si="5"/>
        <v>0</v>
      </c>
      <c r="M55" s="33"/>
      <c r="N55" s="33"/>
      <c r="O55" s="33"/>
    </row>
    <row r="56" spans="1:15" s="37" customFormat="1" ht="24.75" customHeight="1" x14ac:dyDescent="0.25">
      <c r="A56" s="47" t="s">
        <v>158</v>
      </c>
      <c r="B56" s="25" t="s">
        <v>163</v>
      </c>
      <c r="C56" s="26">
        <v>4</v>
      </c>
      <c r="D56" s="27" t="s">
        <v>29</v>
      </c>
      <c r="E56" s="31"/>
      <c r="F56" s="32"/>
      <c r="G56" s="119"/>
      <c r="H56" s="119"/>
      <c r="I56" s="29"/>
      <c r="J56" s="119">
        <f t="shared" si="3"/>
        <v>0</v>
      </c>
      <c r="K56" s="120">
        <f t="shared" si="4"/>
        <v>0</v>
      </c>
      <c r="L56" s="120">
        <f t="shared" si="5"/>
        <v>0</v>
      </c>
      <c r="M56" s="33"/>
      <c r="N56" s="33"/>
      <c r="O56" s="33"/>
    </row>
    <row r="57" spans="1:15" s="37" customFormat="1" ht="24" customHeight="1" x14ac:dyDescent="0.25">
      <c r="A57" s="47" t="s">
        <v>160</v>
      </c>
      <c r="B57" s="25" t="s">
        <v>165</v>
      </c>
      <c r="C57" s="26">
        <v>8</v>
      </c>
      <c r="D57" s="27" t="s">
        <v>29</v>
      </c>
      <c r="E57" s="31"/>
      <c r="F57" s="32"/>
      <c r="G57" s="119"/>
      <c r="H57" s="119"/>
      <c r="I57" s="29"/>
      <c r="J57" s="119">
        <f t="shared" si="3"/>
        <v>0</v>
      </c>
      <c r="K57" s="120">
        <f t="shared" si="4"/>
        <v>0</v>
      </c>
      <c r="L57" s="120">
        <f t="shared" si="5"/>
        <v>0</v>
      </c>
      <c r="M57" s="33"/>
      <c r="N57" s="33"/>
      <c r="O57" s="33"/>
    </row>
    <row r="58" spans="1:15" s="37" customFormat="1" ht="24.75" customHeight="1" x14ac:dyDescent="0.25">
      <c r="A58" s="47" t="s">
        <v>162</v>
      </c>
      <c r="B58" s="25" t="s">
        <v>167</v>
      </c>
      <c r="C58" s="26">
        <v>16</v>
      </c>
      <c r="D58" s="27" t="s">
        <v>29</v>
      </c>
      <c r="E58" s="31"/>
      <c r="F58" s="32"/>
      <c r="G58" s="119"/>
      <c r="H58" s="119"/>
      <c r="I58" s="29"/>
      <c r="J58" s="119">
        <f t="shared" si="3"/>
        <v>0</v>
      </c>
      <c r="K58" s="120">
        <f t="shared" si="4"/>
        <v>0</v>
      </c>
      <c r="L58" s="120">
        <f t="shared" si="5"/>
        <v>0</v>
      </c>
      <c r="M58" s="33"/>
      <c r="N58" s="33"/>
      <c r="O58" s="33"/>
    </row>
    <row r="59" spans="1:15" s="37" customFormat="1" ht="23.25" customHeight="1" x14ac:dyDescent="0.25">
      <c r="A59" s="47" t="s">
        <v>164</v>
      </c>
      <c r="B59" s="25" t="s">
        <v>169</v>
      </c>
      <c r="C59" s="26">
        <v>9</v>
      </c>
      <c r="D59" s="27" t="s">
        <v>29</v>
      </c>
      <c r="E59" s="31"/>
      <c r="F59" s="32"/>
      <c r="G59" s="119"/>
      <c r="H59" s="119"/>
      <c r="I59" s="29"/>
      <c r="J59" s="119">
        <f t="shared" si="3"/>
        <v>0</v>
      </c>
      <c r="K59" s="120">
        <f t="shared" si="4"/>
        <v>0</v>
      </c>
      <c r="L59" s="120">
        <f t="shared" si="5"/>
        <v>0</v>
      </c>
      <c r="M59" s="33"/>
      <c r="N59" s="33"/>
      <c r="O59" s="33"/>
    </row>
    <row r="60" spans="1:15" s="37" customFormat="1" ht="13.5" customHeight="1" x14ac:dyDescent="0.25">
      <c r="A60" s="47" t="s">
        <v>166</v>
      </c>
      <c r="B60" s="25" t="s">
        <v>171</v>
      </c>
      <c r="C60" s="26">
        <v>9</v>
      </c>
      <c r="D60" s="27" t="s">
        <v>29</v>
      </c>
      <c r="E60" s="31"/>
      <c r="F60" s="32"/>
      <c r="G60" s="119"/>
      <c r="H60" s="119"/>
      <c r="I60" s="29"/>
      <c r="J60" s="119">
        <f t="shared" si="3"/>
        <v>0</v>
      </c>
      <c r="K60" s="120">
        <f t="shared" si="4"/>
        <v>0</v>
      </c>
      <c r="L60" s="120">
        <f t="shared" si="5"/>
        <v>0</v>
      </c>
      <c r="M60" s="33"/>
      <c r="N60" s="33"/>
      <c r="O60" s="33"/>
    </row>
    <row r="61" spans="1:15" s="37" customFormat="1" ht="13.5" customHeight="1" x14ac:dyDescent="0.25">
      <c r="A61" s="47" t="s">
        <v>168</v>
      </c>
      <c r="B61" s="25" t="s">
        <v>173</v>
      </c>
      <c r="C61" s="26">
        <v>4</v>
      </c>
      <c r="D61" s="27" t="s">
        <v>29</v>
      </c>
      <c r="E61" s="31"/>
      <c r="F61" s="32"/>
      <c r="G61" s="119"/>
      <c r="H61" s="119"/>
      <c r="I61" s="29"/>
      <c r="J61" s="119">
        <f t="shared" si="3"/>
        <v>0</v>
      </c>
      <c r="K61" s="120">
        <f t="shared" si="4"/>
        <v>0</v>
      </c>
      <c r="L61" s="120">
        <f t="shared" si="5"/>
        <v>0</v>
      </c>
      <c r="M61" s="33"/>
      <c r="N61" s="33"/>
      <c r="O61" s="33"/>
    </row>
    <row r="62" spans="1:15" s="37" customFormat="1" ht="27" customHeight="1" x14ac:dyDescent="0.25">
      <c r="A62" s="47" t="s">
        <v>170</v>
      </c>
      <c r="B62" s="25" t="s">
        <v>175</v>
      </c>
      <c r="C62" s="26">
        <v>6</v>
      </c>
      <c r="D62" s="27" t="s">
        <v>29</v>
      </c>
      <c r="E62" s="31"/>
      <c r="F62" s="32"/>
      <c r="G62" s="119"/>
      <c r="H62" s="119"/>
      <c r="I62" s="29"/>
      <c r="J62" s="119">
        <f t="shared" si="3"/>
        <v>0</v>
      </c>
      <c r="K62" s="120">
        <f t="shared" si="4"/>
        <v>0</v>
      </c>
      <c r="L62" s="120">
        <f t="shared" si="5"/>
        <v>0</v>
      </c>
      <c r="M62" s="33"/>
      <c r="N62" s="33"/>
      <c r="O62" s="33"/>
    </row>
    <row r="63" spans="1:15" s="37" customFormat="1" ht="13.5" customHeight="1" x14ac:dyDescent="0.25">
      <c r="A63" s="47" t="s">
        <v>172</v>
      </c>
      <c r="B63" s="25" t="s">
        <v>177</v>
      </c>
      <c r="C63" s="26">
        <v>6</v>
      </c>
      <c r="D63" s="27" t="s">
        <v>29</v>
      </c>
      <c r="E63" s="31"/>
      <c r="F63" s="32"/>
      <c r="G63" s="119"/>
      <c r="H63" s="119"/>
      <c r="I63" s="29"/>
      <c r="J63" s="119">
        <f t="shared" si="3"/>
        <v>0</v>
      </c>
      <c r="K63" s="120">
        <f t="shared" si="4"/>
        <v>0</v>
      </c>
      <c r="L63" s="120">
        <f t="shared" si="5"/>
        <v>0</v>
      </c>
      <c r="M63" s="33"/>
      <c r="N63" s="33"/>
      <c r="O63" s="33"/>
    </row>
    <row r="64" spans="1:15" s="37" customFormat="1" ht="13.5" customHeight="1" x14ac:dyDescent="0.25">
      <c r="A64" s="47" t="s">
        <v>174</v>
      </c>
      <c r="B64" s="25" t="s">
        <v>179</v>
      </c>
      <c r="C64" s="26">
        <v>20</v>
      </c>
      <c r="D64" s="27" t="s">
        <v>29</v>
      </c>
      <c r="E64" s="31"/>
      <c r="F64" s="32"/>
      <c r="G64" s="119"/>
      <c r="H64" s="119"/>
      <c r="I64" s="29"/>
      <c r="J64" s="119">
        <f t="shared" si="3"/>
        <v>0</v>
      </c>
      <c r="K64" s="120">
        <f t="shared" si="4"/>
        <v>0</v>
      </c>
      <c r="L64" s="120">
        <f t="shared" si="5"/>
        <v>0</v>
      </c>
      <c r="M64" s="33"/>
      <c r="N64" s="33"/>
      <c r="O64" s="33"/>
    </row>
    <row r="65" spans="1:15" s="37" customFormat="1" ht="12" customHeight="1" x14ac:dyDescent="0.25">
      <c r="A65" s="47" t="s">
        <v>176</v>
      </c>
      <c r="B65" s="25" t="s">
        <v>181</v>
      </c>
      <c r="C65" s="26">
        <v>26</v>
      </c>
      <c r="D65" s="27" t="s">
        <v>29</v>
      </c>
      <c r="E65" s="31"/>
      <c r="F65" s="32"/>
      <c r="G65" s="119"/>
      <c r="H65" s="119"/>
      <c r="I65" s="29"/>
      <c r="J65" s="119">
        <f t="shared" si="3"/>
        <v>0</v>
      </c>
      <c r="K65" s="120">
        <f t="shared" si="4"/>
        <v>0</v>
      </c>
      <c r="L65" s="120">
        <f t="shared" si="5"/>
        <v>0</v>
      </c>
      <c r="M65" s="33"/>
      <c r="N65" s="33"/>
      <c r="O65" s="33"/>
    </row>
    <row r="66" spans="1:15" s="37" customFormat="1" ht="14.25" customHeight="1" x14ac:dyDescent="0.25">
      <c r="A66" s="47" t="s">
        <v>178</v>
      </c>
      <c r="B66" s="25" t="s">
        <v>183</v>
      </c>
      <c r="C66" s="26">
        <v>24</v>
      </c>
      <c r="D66" s="27" t="s">
        <v>29</v>
      </c>
      <c r="E66" s="31"/>
      <c r="F66" s="32"/>
      <c r="G66" s="119"/>
      <c r="H66" s="119"/>
      <c r="I66" s="29"/>
      <c r="J66" s="119">
        <f t="shared" si="3"/>
        <v>0</v>
      </c>
      <c r="K66" s="120">
        <f t="shared" si="4"/>
        <v>0</v>
      </c>
      <c r="L66" s="120">
        <f t="shared" si="5"/>
        <v>0</v>
      </c>
      <c r="M66" s="33"/>
      <c r="N66" s="33"/>
      <c r="O66" s="33"/>
    </row>
    <row r="67" spans="1:15" s="37" customFormat="1" ht="14.25" customHeight="1" x14ac:dyDescent="0.25">
      <c r="A67" s="47" t="s">
        <v>180</v>
      </c>
      <c r="B67" s="25" t="s">
        <v>184</v>
      </c>
      <c r="C67" s="26">
        <v>14</v>
      </c>
      <c r="D67" s="27" t="s">
        <v>29</v>
      </c>
      <c r="E67" s="31"/>
      <c r="F67" s="32"/>
      <c r="G67" s="119"/>
      <c r="H67" s="119"/>
      <c r="I67" s="29"/>
      <c r="J67" s="119">
        <f t="shared" si="3"/>
        <v>0</v>
      </c>
      <c r="K67" s="120">
        <f t="shared" si="4"/>
        <v>0</v>
      </c>
      <c r="L67" s="120">
        <f t="shared" si="5"/>
        <v>0</v>
      </c>
      <c r="M67" s="33"/>
      <c r="N67" s="33"/>
      <c r="O67" s="33"/>
    </row>
    <row r="68" spans="1:15" s="37" customFormat="1" ht="24" customHeight="1" x14ac:dyDescent="0.25">
      <c r="A68" s="47" t="s">
        <v>182</v>
      </c>
      <c r="B68" s="25" t="s">
        <v>35</v>
      </c>
      <c r="C68" s="26">
        <v>6</v>
      </c>
      <c r="D68" s="27" t="s">
        <v>29</v>
      </c>
      <c r="E68" s="31"/>
      <c r="F68" s="32"/>
      <c r="G68" s="119"/>
      <c r="H68" s="119"/>
      <c r="I68" s="29"/>
      <c r="J68" s="119">
        <f t="shared" si="3"/>
        <v>0</v>
      </c>
      <c r="K68" s="120">
        <f t="shared" si="4"/>
        <v>0</v>
      </c>
      <c r="L68" s="120">
        <f t="shared" si="5"/>
        <v>0</v>
      </c>
      <c r="M68" s="33"/>
      <c r="N68" s="33"/>
      <c r="O68" s="33"/>
    </row>
    <row r="69" spans="1:15" s="37" customFormat="1" ht="14.25" customHeight="1" x14ac:dyDescent="0.25">
      <c r="A69" s="47" t="s">
        <v>225</v>
      </c>
      <c r="B69" s="25" t="s">
        <v>221</v>
      </c>
      <c r="C69" s="26">
        <v>3</v>
      </c>
      <c r="D69" s="27" t="s">
        <v>29</v>
      </c>
      <c r="E69" s="31"/>
      <c r="F69" s="32"/>
      <c r="G69" s="119"/>
      <c r="H69" s="119"/>
      <c r="I69" s="29"/>
      <c r="J69" s="119">
        <f t="shared" si="3"/>
        <v>0</v>
      </c>
      <c r="K69" s="120">
        <f t="shared" si="4"/>
        <v>0</v>
      </c>
      <c r="L69" s="120">
        <f t="shared" si="5"/>
        <v>0</v>
      </c>
      <c r="M69" s="33"/>
      <c r="N69" s="33"/>
      <c r="O69" s="33"/>
    </row>
    <row r="70" spans="1:15" s="37" customFormat="1" ht="14.25" customHeight="1" x14ac:dyDescent="0.25">
      <c r="A70" s="47" t="s">
        <v>226</v>
      </c>
      <c r="B70" s="25" t="s">
        <v>222</v>
      </c>
      <c r="C70" s="26">
        <v>16</v>
      </c>
      <c r="D70" s="27" t="s">
        <v>29</v>
      </c>
      <c r="E70" s="31"/>
      <c r="F70" s="32"/>
      <c r="G70" s="119"/>
      <c r="H70" s="119"/>
      <c r="I70" s="29"/>
      <c r="J70" s="119">
        <f t="shared" ref="J70" si="6">H70+(H70*I70/100)</f>
        <v>0</v>
      </c>
      <c r="K70" s="120">
        <f t="shared" si="4"/>
        <v>0</v>
      </c>
      <c r="L70" s="120">
        <f t="shared" si="5"/>
        <v>0</v>
      </c>
      <c r="M70" s="33"/>
      <c r="N70" s="33"/>
      <c r="O70" s="33"/>
    </row>
    <row r="71" spans="1:15" x14ac:dyDescent="0.25">
      <c r="A71" s="107"/>
      <c r="B71" s="23"/>
      <c r="C71" s="23"/>
      <c r="D71" s="23"/>
      <c r="E71" s="23"/>
      <c r="F71" s="23"/>
      <c r="G71" s="22" t="s">
        <v>287</v>
      </c>
      <c r="H71" s="22"/>
      <c r="I71" s="22"/>
      <c r="J71" s="22"/>
      <c r="K71" s="114">
        <f>SUM(K6:K70)</f>
        <v>0</v>
      </c>
      <c r="L71" s="115">
        <f>SUM(L6:L70)</f>
        <v>0</v>
      </c>
      <c r="M71" s="23"/>
      <c r="N71" s="23"/>
      <c r="O71" s="23"/>
    </row>
    <row r="72" spans="1:15" x14ac:dyDescent="0.25">
      <c r="A72" s="107"/>
      <c r="B72" s="23"/>
      <c r="C72" s="23"/>
      <c r="D72" s="23"/>
      <c r="E72" s="23"/>
      <c r="F72" s="23"/>
      <c r="G72" s="22" t="s">
        <v>288</v>
      </c>
      <c r="H72" s="22"/>
      <c r="I72" s="22"/>
      <c r="J72" s="22"/>
      <c r="K72" s="114">
        <f>K71*2</f>
        <v>0</v>
      </c>
      <c r="L72" s="115">
        <f>L71*2</f>
        <v>0</v>
      </c>
      <c r="M72" s="23"/>
      <c r="N72" s="23"/>
      <c r="O72" s="23"/>
    </row>
    <row r="74" spans="1:15" ht="14.45" customHeight="1" x14ac:dyDescent="0.25">
      <c r="B74" s="51" t="s">
        <v>52</v>
      </c>
      <c r="C74" s="23"/>
      <c r="D74" s="23"/>
      <c r="E74" s="23"/>
      <c r="F74" s="23"/>
      <c r="G74" s="23"/>
      <c r="H74" s="23"/>
    </row>
    <row r="75" spans="1:15" x14ac:dyDescent="0.25">
      <c r="B75" s="140" t="s">
        <v>197</v>
      </c>
      <c r="C75" s="131"/>
      <c r="D75" s="131"/>
      <c r="E75" s="131"/>
      <c r="F75" s="131"/>
      <c r="G75" s="131"/>
      <c r="H75" s="131"/>
    </row>
    <row r="76" spans="1:15" ht="14.45" customHeight="1" x14ac:dyDescent="0.25">
      <c r="B76" s="50"/>
    </row>
    <row r="77" spans="1:15" x14ac:dyDescent="0.25">
      <c r="B77" s="23" t="s">
        <v>292</v>
      </c>
      <c r="C77" s="23"/>
      <c r="D77" s="23" t="s">
        <v>293</v>
      </c>
      <c r="E77" s="23"/>
      <c r="F77" s="23"/>
      <c r="G77" s="23" t="s">
        <v>294</v>
      </c>
    </row>
    <row r="78" spans="1:15" x14ac:dyDescent="0.25">
      <c r="B78" s="50"/>
    </row>
    <row r="79" spans="1:15" x14ac:dyDescent="0.25">
      <c r="B79" s="50"/>
    </row>
    <row r="80" spans="1:15" x14ac:dyDescent="0.25">
      <c r="B80" s="50"/>
    </row>
    <row r="81" spans="2:2" x14ac:dyDescent="0.25">
      <c r="B81" s="50"/>
    </row>
    <row r="82" spans="2:2" x14ac:dyDescent="0.25">
      <c r="B82" s="50"/>
    </row>
    <row r="83" spans="2:2" x14ac:dyDescent="0.25">
      <c r="B83" s="50"/>
    </row>
  </sheetData>
  <mergeCells count="3">
    <mergeCell ref="A4:D4"/>
    <mergeCell ref="E4:O4"/>
    <mergeCell ref="B75:H75"/>
  </mergeCells>
  <dataValidations count="1">
    <dataValidation allowBlank="1" showErrorMessage="1" errorTitle="Napačna vrednost podatkov" error="Vrednost popusta je previsoka. Skupna cena ne more biti negativna vrednost. Prosimo preverite podatke." sqref="BGJ6:BGK70 AMR6:AMS70 ACV6:ACW70 SZ6:TA70 JD6:JE70 AWN6:AWO70 WVP6:WVQ70 WLT6:WLU70 WBX6:WBY70 VSB6:VSC70 VIF6:VIG70 UYJ6:UYK70 UON6:UOO70 UER6:UES70 TUV6:TUW70 TKZ6:TLA70 TBD6:TBE70 SRH6:SRI70 SHL6:SHM70 RXP6:RXQ70 RNT6:RNU70 RDX6:RDY70 QUB6:QUC70 QKF6:QKG70 QAJ6:QAK70 PQN6:PQO70 PGR6:PGS70 OWV6:OWW70 OMZ6:ONA70 ODD6:ODE70 NTH6:NTI70 NJL6:NJM70 MZP6:MZQ70 MPT6:MPU70 MFX6:MFY70 LWB6:LWC70 LMF6:LMG70 LCJ6:LCK70 KSN6:KSO70 KIR6:KIS70 JYV6:JYW70 JOZ6:JPA70 JFD6:JFE70 IVH6:IVI70 ILL6:ILM70 IBP6:IBQ70 HRT6:HRU70 HHX6:HHY70 GYB6:GYC70 GOF6:GOG70 GEJ6:GEK70 FUN6:FUO70 FKR6:FKS70 FAV6:FAW70 EQZ6:ERA70 EHD6:EHE70 DXH6:DXI70 DNL6:DNM70 DDP6:DDQ70 CTT6:CTU70 CJX6:CJY70 CAB6:CAC70 BQF6:BQG70 G6:I70"/>
  </dataValidations>
  <pageMargins left="0.70866141732283472" right="0.70866141732283472" top="0.74803149606299213" bottom="0.74803149606299213"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E13" sqref="E13"/>
    </sheetView>
  </sheetViews>
  <sheetFormatPr defaultRowHeight="15" x14ac:dyDescent="0.25"/>
  <cols>
    <col min="1" max="1" width="3.7109375" customWidth="1"/>
    <col min="2" max="2" width="29.28515625" customWidth="1"/>
    <col min="3" max="3" width="6.28515625" customWidth="1"/>
    <col min="4" max="4" width="5.7109375" customWidth="1"/>
    <col min="6" max="6" width="8.28515625" customWidth="1"/>
    <col min="9" max="9" width="4.7109375" customWidth="1"/>
  </cols>
  <sheetData>
    <row r="1" spans="1:15" x14ac:dyDescent="0.25">
      <c r="A1" s="52"/>
      <c r="B1" s="52"/>
      <c r="C1" s="53"/>
      <c r="D1" s="52"/>
      <c r="E1" s="52"/>
      <c r="F1" s="52"/>
      <c r="G1" s="52"/>
      <c r="H1" s="52"/>
      <c r="I1" s="52"/>
      <c r="J1" s="52"/>
      <c r="K1" s="52"/>
      <c r="L1" s="52"/>
      <c r="M1" s="52"/>
      <c r="N1" s="52"/>
      <c r="O1" s="52"/>
    </row>
    <row r="2" spans="1:15" x14ac:dyDescent="0.25">
      <c r="A2" s="6" t="s">
        <v>284</v>
      </c>
      <c r="B2" s="7"/>
      <c r="C2" s="52"/>
      <c r="D2" s="52"/>
      <c r="E2" s="52"/>
      <c r="F2" s="52"/>
      <c r="G2" s="52"/>
      <c r="H2" s="52"/>
      <c r="I2" s="52"/>
      <c r="J2" s="52"/>
      <c r="K2" s="52"/>
      <c r="L2" s="52"/>
      <c r="M2" s="52"/>
      <c r="N2" s="52"/>
      <c r="O2" s="52"/>
    </row>
    <row r="3" spans="1:15" x14ac:dyDescent="0.25">
      <c r="A3" s="8"/>
      <c r="B3" s="8"/>
      <c r="C3" s="8"/>
      <c r="D3" s="8"/>
      <c r="E3" s="52"/>
      <c r="F3" s="52"/>
      <c r="G3" s="52"/>
      <c r="H3" s="52"/>
      <c r="I3" s="52"/>
      <c r="J3" s="2"/>
      <c r="K3" s="2"/>
      <c r="L3" s="2"/>
      <c r="M3" s="3"/>
      <c r="N3" s="3"/>
      <c r="O3" s="4"/>
    </row>
    <row r="4" spans="1:15" x14ac:dyDescent="0.25">
      <c r="A4" s="121" t="s">
        <v>0</v>
      </c>
      <c r="B4" s="122"/>
      <c r="C4" s="122"/>
      <c r="D4" s="122"/>
      <c r="E4" s="123" t="s">
        <v>1</v>
      </c>
      <c r="F4" s="124"/>
      <c r="G4" s="124"/>
      <c r="H4" s="124"/>
      <c r="I4" s="124"/>
      <c r="J4" s="124"/>
      <c r="K4" s="124"/>
      <c r="L4" s="124"/>
      <c r="M4" s="124"/>
      <c r="N4" s="124"/>
      <c r="O4" s="125"/>
    </row>
    <row r="5" spans="1:15"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row>
    <row r="6" spans="1:15" x14ac:dyDescent="0.25">
      <c r="A6" s="47" t="s">
        <v>61</v>
      </c>
      <c r="B6" s="25" t="s">
        <v>210</v>
      </c>
      <c r="C6" s="26">
        <v>90</v>
      </c>
      <c r="D6" s="27" t="s">
        <v>44</v>
      </c>
      <c r="E6" s="28"/>
      <c r="F6" s="29"/>
      <c r="G6" s="119"/>
      <c r="H6" s="119"/>
      <c r="I6" s="29"/>
      <c r="J6" s="119">
        <f>H6+(H6*I6/100)</f>
        <v>0</v>
      </c>
      <c r="K6" s="120">
        <f>C6*H6</f>
        <v>0</v>
      </c>
      <c r="L6" s="120">
        <f>C6*J6</f>
        <v>0</v>
      </c>
      <c r="M6" s="30"/>
      <c r="N6" s="30"/>
      <c r="O6" s="30"/>
    </row>
    <row r="7" spans="1:15" ht="24" x14ac:dyDescent="0.25">
      <c r="A7" s="47" t="s">
        <v>63</v>
      </c>
      <c r="B7" s="25" t="s">
        <v>211</v>
      </c>
      <c r="C7" s="26">
        <v>25</v>
      </c>
      <c r="D7" s="27" t="s">
        <v>44</v>
      </c>
      <c r="E7" s="28"/>
      <c r="F7" s="29"/>
      <c r="G7" s="119"/>
      <c r="H7" s="119"/>
      <c r="I7" s="29"/>
      <c r="J7" s="119">
        <f>H7+(H7*I7/100)</f>
        <v>0</v>
      </c>
      <c r="K7" s="120">
        <f>C7*H7</f>
        <v>0</v>
      </c>
      <c r="L7" s="120">
        <f>C7*J7</f>
        <v>0</v>
      </c>
      <c r="M7" s="30"/>
      <c r="N7" s="30"/>
      <c r="O7" s="30"/>
    </row>
    <row r="8" spans="1:15" x14ac:dyDescent="0.25">
      <c r="A8" s="23"/>
      <c r="B8" s="23"/>
      <c r="C8" s="23"/>
      <c r="D8" s="23"/>
      <c r="E8" s="23"/>
      <c r="F8" s="23"/>
      <c r="G8" s="22" t="s">
        <v>287</v>
      </c>
      <c r="H8" s="22"/>
      <c r="I8" s="22"/>
      <c r="J8" s="22"/>
      <c r="K8" s="114">
        <f>SUM(K6:K7)</f>
        <v>0</v>
      </c>
      <c r="L8" s="115">
        <f>SUM(L6:L7)</f>
        <v>0</v>
      </c>
      <c r="M8" s="23"/>
      <c r="N8" s="23"/>
      <c r="O8" s="23"/>
    </row>
    <row r="9" spans="1:15" x14ac:dyDescent="0.25">
      <c r="A9" s="23"/>
      <c r="B9" s="34"/>
      <c r="C9" s="23"/>
      <c r="D9" s="23"/>
      <c r="E9" s="23"/>
      <c r="F9" s="23"/>
      <c r="G9" s="22" t="s">
        <v>288</v>
      </c>
      <c r="H9" s="22"/>
      <c r="I9" s="22"/>
      <c r="J9" s="22"/>
      <c r="K9" s="114">
        <f>K8*2</f>
        <v>0</v>
      </c>
      <c r="L9" s="115">
        <f>L8*2</f>
        <v>0</v>
      </c>
      <c r="M9" s="23"/>
      <c r="N9" s="23"/>
      <c r="O9" s="23"/>
    </row>
    <row r="10" spans="1:15" x14ac:dyDescent="0.25">
      <c r="A10" s="37"/>
      <c r="B10" s="141"/>
      <c r="C10" s="141"/>
      <c r="D10" s="141"/>
      <c r="E10" s="141"/>
      <c r="F10" s="141"/>
      <c r="G10" s="141"/>
      <c r="H10" s="141"/>
      <c r="I10" s="37"/>
      <c r="J10" s="37"/>
      <c r="K10" s="37"/>
      <c r="L10" s="37"/>
      <c r="M10" s="37"/>
      <c r="N10" s="37"/>
      <c r="O10" s="37"/>
    </row>
    <row r="11" spans="1:15" x14ac:dyDescent="0.25">
      <c r="A11" s="37"/>
      <c r="B11" s="23" t="s">
        <v>292</v>
      </c>
      <c r="C11" s="23"/>
      <c r="D11" s="23" t="s">
        <v>293</v>
      </c>
      <c r="E11" s="23"/>
      <c r="F11" s="23"/>
      <c r="G11" s="23" t="s">
        <v>294</v>
      </c>
      <c r="H11" s="37"/>
      <c r="I11" s="37"/>
      <c r="J11" s="37"/>
      <c r="K11" s="37"/>
      <c r="L11" s="37"/>
      <c r="M11" s="37"/>
      <c r="N11" s="37"/>
      <c r="O11" s="37"/>
    </row>
    <row r="12" spans="1:15" x14ac:dyDescent="0.25">
      <c r="A12" s="37"/>
      <c r="B12" s="37"/>
      <c r="C12" s="37"/>
      <c r="D12" s="37"/>
      <c r="E12" s="37"/>
      <c r="F12" s="37"/>
      <c r="G12" s="37"/>
      <c r="H12" s="37"/>
      <c r="I12" s="37"/>
      <c r="J12" s="37"/>
      <c r="K12" s="37"/>
      <c r="L12" s="37"/>
      <c r="M12" s="37"/>
      <c r="N12" s="37"/>
      <c r="O12" s="37"/>
    </row>
    <row r="13" spans="1:15" x14ac:dyDescent="0.25">
      <c r="A13" s="37"/>
      <c r="B13" s="37"/>
      <c r="C13" s="37"/>
      <c r="D13" s="37"/>
      <c r="E13" s="37"/>
      <c r="F13" s="37"/>
      <c r="G13" s="37"/>
      <c r="H13" s="37"/>
      <c r="I13" s="37"/>
      <c r="J13" s="37"/>
      <c r="K13" s="37"/>
      <c r="L13" s="37"/>
      <c r="M13" s="37"/>
      <c r="N13" s="37"/>
      <c r="O13" s="37"/>
    </row>
    <row r="14" spans="1:15" x14ac:dyDescent="0.25">
      <c r="A14" s="37"/>
      <c r="B14" s="37"/>
      <c r="C14" s="37"/>
      <c r="D14" s="37"/>
      <c r="E14" s="37"/>
      <c r="F14" s="37"/>
      <c r="G14" s="37"/>
      <c r="H14" s="37"/>
      <c r="I14" s="37"/>
      <c r="J14" s="37"/>
      <c r="K14" s="37"/>
      <c r="L14" s="37"/>
      <c r="M14" s="37"/>
      <c r="N14" s="37"/>
      <c r="O14" s="37"/>
    </row>
  </sheetData>
  <mergeCells count="3">
    <mergeCell ref="A4:D4"/>
    <mergeCell ref="E4:O4"/>
    <mergeCell ref="B10:H10"/>
  </mergeCells>
  <dataValidations count="1">
    <dataValidation allowBlank="1" showErrorMessage="1" errorTitle="Napačna vrednost podatkov" error="Vrednost popusta je previsoka. Skupna cena ne more biti negativna vrednost. Prosimo preverite podatke." sqref="G6:I7"/>
  </dataValidations>
  <pageMargins left="0.70866141732283472" right="0.70866141732283472" top="0.74803149606299213" bottom="0.74803149606299213" header="0.31496062992125984" footer="0.31496062992125984"/>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E19" sqref="E19"/>
    </sheetView>
  </sheetViews>
  <sheetFormatPr defaultRowHeight="15" x14ac:dyDescent="0.25"/>
  <cols>
    <col min="1" max="1" width="3.7109375" customWidth="1"/>
    <col min="2" max="2" width="29.28515625" customWidth="1"/>
    <col min="3" max="3" width="6.28515625" customWidth="1"/>
    <col min="4" max="4" width="5.7109375" customWidth="1"/>
    <col min="6" max="6" width="8.28515625" customWidth="1"/>
    <col min="9" max="9" width="4.7109375" customWidth="1"/>
  </cols>
  <sheetData>
    <row r="1" spans="1:16" x14ac:dyDescent="0.25">
      <c r="A1" s="54"/>
      <c r="B1" s="54"/>
      <c r="C1" s="55"/>
      <c r="D1" s="54"/>
      <c r="E1" s="54"/>
      <c r="F1" s="54"/>
      <c r="G1" s="54"/>
      <c r="H1" s="54"/>
      <c r="I1" s="54"/>
      <c r="J1" s="54"/>
      <c r="K1" s="54"/>
      <c r="L1" s="54"/>
      <c r="M1" s="54"/>
      <c r="N1" s="54"/>
      <c r="O1" s="54"/>
      <c r="P1" s="37"/>
    </row>
    <row r="2" spans="1:16" x14ac:dyDescent="0.25">
      <c r="A2" s="6" t="s">
        <v>285</v>
      </c>
      <c r="B2" s="7"/>
      <c r="C2" s="54"/>
      <c r="D2" s="54"/>
      <c r="E2" s="54"/>
      <c r="F2" s="54"/>
      <c r="G2" s="54"/>
      <c r="H2" s="54"/>
      <c r="I2" s="54"/>
      <c r="J2" s="54"/>
      <c r="K2" s="54"/>
      <c r="L2" s="54"/>
      <c r="M2" s="54"/>
      <c r="N2" s="54"/>
      <c r="O2" s="54"/>
      <c r="P2" s="37"/>
    </row>
    <row r="3" spans="1:16" x14ac:dyDescent="0.25">
      <c r="A3" s="8"/>
      <c r="B3" s="8"/>
      <c r="C3" s="8"/>
      <c r="D3" s="8"/>
      <c r="E3" s="54"/>
      <c r="F3" s="54"/>
      <c r="G3" s="54"/>
      <c r="H3" s="54"/>
      <c r="I3" s="54"/>
      <c r="J3" s="2"/>
      <c r="K3" s="2"/>
      <c r="L3" s="2"/>
      <c r="M3" s="3"/>
      <c r="N3" s="3"/>
      <c r="O3" s="4"/>
      <c r="P3" s="37"/>
    </row>
    <row r="4" spans="1:16" x14ac:dyDescent="0.25">
      <c r="A4" s="121" t="s">
        <v>0</v>
      </c>
      <c r="B4" s="122"/>
      <c r="C4" s="122"/>
      <c r="D4" s="122"/>
      <c r="E4" s="123" t="s">
        <v>1</v>
      </c>
      <c r="F4" s="124"/>
      <c r="G4" s="124"/>
      <c r="H4" s="124"/>
      <c r="I4" s="124"/>
      <c r="J4" s="124"/>
      <c r="K4" s="124"/>
      <c r="L4" s="124"/>
      <c r="M4" s="124"/>
      <c r="N4" s="124"/>
      <c r="O4" s="125"/>
      <c r="P4" s="37"/>
    </row>
    <row r="5" spans="1:16" ht="60" x14ac:dyDescent="0.25">
      <c r="A5" s="9" t="s">
        <v>2</v>
      </c>
      <c r="B5" s="9" t="s">
        <v>3</v>
      </c>
      <c r="C5" s="10" t="s">
        <v>4</v>
      </c>
      <c r="D5" s="9" t="s">
        <v>5</v>
      </c>
      <c r="E5" s="11" t="s">
        <v>6</v>
      </c>
      <c r="F5" s="12" t="s">
        <v>7</v>
      </c>
      <c r="G5" s="12" t="s">
        <v>8</v>
      </c>
      <c r="H5" s="13" t="s">
        <v>9</v>
      </c>
      <c r="I5" s="14" t="s">
        <v>10</v>
      </c>
      <c r="J5" s="13" t="s">
        <v>11</v>
      </c>
      <c r="K5" s="13" t="s">
        <v>12</v>
      </c>
      <c r="L5" s="13" t="s">
        <v>13</v>
      </c>
      <c r="M5" s="15" t="s">
        <v>14</v>
      </c>
      <c r="N5" s="16" t="s">
        <v>15</v>
      </c>
      <c r="O5" s="17" t="s">
        <v>16</v>
      </c>
      <c r="P5" s="24"/>
    </row>
    <row r="6" spans="1:16" x14ac:dyDescent="0.25">
      <c r="A6" s="47" t="s">
        <v>61</v>
      </c>
      <c r="B6" s="25" t="s">
        <v>205</v>
      </c>
      <c r="C6" s="26">
        <v>20</v>
      </c>
      <c r="D6" s="27" t="s">
        <v>44</v>
      </c>
      <c r="E6" s="28"/>
      <c r="F6" s="29"/>
      <c r="G6" s="119"/>
      <c r="H6" s="119"/>
      <c r="I6" s="29"/>
      <c r="J6" s="119">
        <f t="shared" ref="J6:J16" si="0">H6+(H6*I6/100)</f>
        <v>0</v>
      </c>
      <c r="K6" s="120">
        <f t="shared" ref="K6:K16" si="1">C6*H6</f>
        <v>0</v>
      </c>
      <c r="L6" s="120">
        <f t="shared" ref="L6:L16" si="2">C6*J6</f>
        <v>0</v>
      </c>
      <c r="M6" s="30"/>
      <c r="N6" s="30"/>
      <c r="O6" s="30"/>
      <c r="P6" s="24"/>
    </row>
    <row r="7" spans="1:16" s="37" customFormat="1" x14ac:dyDescent="0.25">
      <c r="A7" s="47" t="s">
        <v>63</v>
      </c>
      <c r="B7" s="25" t="s">
        <v>200</v>
      </c>
      <c r="C7" s="26">
        <v>55</v>
      </c>
      <c r="D7" s="27" t="s">
        <v>44</v>
      </c>
      <c r="E7" s="28"/>
      <c r="F7" s="29"/>
      <c r="G7" s="119"/>
      <c r="H7" s="119"/>
      <c r="I7" s="29"/>
      <c r="J7" s="119">
        <f t="shared" si="0"/>
        <v>0</v>
      </c>
      <c r="K7" s="120">
        <f t="shared" si="1"/>
        <v>0</v>
      </c>
      <c r="L7" s="120">
        <f t="shared" si="2"/>
        <v>0</v>
      </c>
      <c r="M7" s="30"/>
      <c r="N7" s="30"/>
      <c r="O7" s="30"/>
      <c r="P7" s="24"/>
    </row>
    <row r="8" spans="1:16" s="37" customFormat="1" x14ac:dyDescent="0.25">
      <c r="A8" s="47" t="s">
        <v>65</v>
      </c>
      <c r="B8" s="25" t="s">
        <v>204</v>
      </c>
      <c r="C8" s="26">
        <v>5</v>
      </c>
      <c r="D8" s="27" t="s">
        <v>44</v>
      </c>
      <c r="E8" s="28"/>
      <c r="F8" s="29"/>
      <c r="G8" s="119"/>
      <c r="H8" s="119"/>
      <c r="I8" s="29"/>
      <c r="J8" s="119">
        <f t="shared" si="0"/>
        <v>0</v>
      </c>
      <c r="K8" s="120">
        <f t="shared" si="1"/>
        <v>0</v>
      </c>
      <c r="L8" s="120">
        <f t="shared" si="2"/>
        <v>0</v>
      </c>
      <c r="M8" s="30"/>
      <c r="N8" s="30"/>
      <c r="O8" s="30"/>
      <c r="P8" s="24"/>
    </row>
    <row r="9" spans="1:16" s="37" customFormat="1" x14ac:dyDescent="0.25">
      <c r="A9" s="47" t="s">
        <v>67</v>
      </c>
      <c r="B9" s="25" t="s">
        <v>201</v>
      </c>
      <c r="C9" s="26">
        <v>28</v>
      </c>
      <c r="D9" s="27" t="s">
        <v>44</v>
      </c>
      <c r="E9" s="28"/>
      <c r="F9" s="29"/>
      <c r="G9" s="119"/>
      <c r="H9" s="119"/>
      <c r="I9" s="29"/>
      <c r="J9" s="119">
        <f t="shared" si="0"/>
        <v>0</v>
      </c>
      <c r="K9" s="120">
        <f t="shared" si="1"/>
        <v>0</v>
      </c>
      <c r="L9" s="120">
        <f t="shared" si="2"/>
        <v>0</v>
      </c>
      <c r="M9" s="30"/>
      <c r="N9" s="30"/>
      <c r="O9" s="30"/>
      <c r="P9" s="24"/>
    </row>
    <row r="10" spans="1:16" s="37" customFormat="1" x14ac:dyDescent="0.25">
      <c r="A10" s="47" t="s">
        <v>69</v>
      </c>
      <c r="B10" s="25" t="s">
        <v>202</v>
      </c>
      <c r="C10" s="26">
        <v>55</v>
      </c>
      <c r="D10" s="27" t="s">
        <v>44</v>
      </c>
      <c r="E10" s="28"/>
      <c r="F10" s="29"/>
      <c r="G10" s="119"/>
      <c r="H10" s="119"/>
      <c r="I10" s="29"/>
      <c r="J10" s="119">
        <f t="shared" si="0"/>
        <v>0</v>
      </c>
      <c r="K10" s="120">
        <f t="shared" si="1"/>
        <v>0</v>
      </c>
      <c r="L10" s="120">
        <f t="shared" si="2"/>
        <v>0</v>
      </c>
      <c r="M10" s="30"/>
      <c r="N10" s="30"/>
      <c r="O10" s="30"/>
      <c r="P10" s="24"/>
    </row>
    <row r="11" spans="1:16" s="37" customFormat="1" x14ac:dyDescent="0.25">
      <c r="A11" s="47" t="s">
        <v>71</v>
      </c>
      <c r="B11" s="25" t="s">
        <v>203</v>
      </c>
      <c r="C11" s="26">
        <v>28</v>
      </c>
      <c r="D11" s="27" t="s">
        <v>44</v>
      </c>
      <c r="E11" s="28"/>
      <c r="F11" s="29"/>
      <c r="G11" s="119"/>
      <c r="H11" s="119"/>
      <c r="I11" s="29"/>
      <c r="J11" s="119">
        <f t="shared" si="0"/>
        <v>0</v>
      </c>
      <c r="K11" s="120">
        <f t="shared" si="1"/>
        <v>0</v>
      </c>
      <c r="L11" s="120">
        <f t="shared" si="2"/>
        <v>0</v>
      </c>
      <c r="M11" s="30"/>
      <c r="N11" s="30"/>
      <c r="O11" s="30"/>
      <c r="P11" s="24"/>
    </row>
    <row r="12" spans="1:16" s="37" customFormat="1" x14ac:dyDescent="0.25">
      <c r="A12" s="47" t="s">
        <v>73</v>
      </c>
      <c r="B12" s="25" t="s">
        <v>206</v>
      </c>
      <c r="C12" s="26">
        <v>55</v>
      </c>
      <c r="D12" s="27" t="s">
        <v>44</v>
      </c>
      <c r="E12" s="28"/>
      <c r="F12" s="29"/>
      <c r="G12" s="119"/>
      <c r="H12" s="119"/>
      <c r="I12" s="29"/>
      <c r="J12" s="119">
        <f t="shared" si="0"/>
        <v>0</v>
      </c>
      <c r="K12" s="120">
        <f t="shared" si="1"/>
        <v>0</v>
      </c>
      <c r="L12" s="120">
        <f t="shared" si="2"/>
        <v>0</v>
      </c>
      <c r="M12" s="30"/>
      <c r="N12" s="30"/>
      <c r="O12" s="30"/>
      <c r="P12" s="24"/>
    </row>
    <row r="13" spans="1:16" s="37" customFormat="1" x14ac:dyDescent="0.25">
      <c r="A13" s="47" t="s">
        <v>75</v>
      </c>
      <c r="B13" s="25" t="s">
        <v>207</v>
      </c>
      <c r="C13" s="26">
        <v>4</v>
      </c>
      <c r="D13" s="27" t="s">
        <v>44</v>
      </c>
      <c r="E13" s="28"/>
      <c r="F13" s="29"/>
      <c r="G13" s="119"/>
      <c r="H13" s="119"/>
      <c r="I13" s="29"/>
      <c r="J13" s="119">
        <f t="shared" si="0"/>
        <v>0</v>
      </c>
      <c r="K13" s="120">
        <f t="shared" si="1"/>
        <v>0</v>
      </c>
      <c r="L13" s="120">
        <f t="shared" si="2"/>
        <v>0</v>
      </c>
      <c r="M13" s="30"/>
      <c r="N13" s="30"/>
      <c r="O13" s="30"/>
      <c r="P13" s="24"/>
    </row>
    <row r="14" spans="1:16" s="37" customFormat="1" x14ac:dyDescent="0.25">
      <c r="A14" s="47" t="s">
        <v>77</v>
      </c>
      <c r="B14" s="25" t="s">
        <v>208</v>
      </c>
      <c r="C14" s="26">
        <v>28</v>
      </c>
      <c r="D14" s="27" t="s">
        <v>44</v>
      </c>
      <c r="E14" s="28"/>
      <c r="F14" s="29"/>
      <c r="G14" s="119"/>
      <c r="H14" s="119"/>
      <c r="I14" s="29"/>
      <c r="J14" s="119">
        <f t="shared" si="0"/>
        <v>0</v>
      </c>
      <c r="K14" s="120">
        <f t="shared" si="1"/>
        <v>0</v>
      </c>
      <c r="L14" s="120">
        <f t="shared" si="2"/>
        <v>0</v>
      </c>
      <c r="M14" s="30"/>
      <c r="N14" s="30"/>
      <c r="O14" s="30"/>
      <c r="P14" s="24"/>
    </row>
    <row r="15" spans="1:16" s="37" customFormat="1" ht="24" x14ac:dyDescent="0.25">
      <c r="A15" s="47" t="s">
        <v>79</v>
      </c>
      <c r="B15" s="25" t="s">
        <v>248</v>
      </c>
      <c r="C15" s="26">
        <v>10</v>
      </c>
      <c r="D15" s="27" t="s">
        <v>29</v>
      </c>
      <c r="E15" s="28"/>
      <c r="F15" s="29"/>
      <c r="G15" s="119"/>
      <c r="H15" s="119"/>
      <c r="I15" s="29"/>
      <c r="J15" s="119">
        <f t="shared" si="0"/>
        <v>0</v>
      </c>
      <c r="K15" s="120">
        <f t="shared" si="1"/>
        <v>0</v>
      </c>
      <c r="L15" s="120">
        <f t="shared" si="2"/>
        <v>0</v>
      </c>
      <c r="M15" s="30"/>
      <c r="N15" s="30"/>
      <c r="O15" s="30"/>
      <c r="P15" s="24"/>
    </row>
    <row r="16" spans="1:16" s="37" customFormat="1" ht="24" customHeight="1" x14ac:dyDescent="0.25">
      <c r="A16" s="47" t="s">
        <v>81</v>
      </c>
      <c r="B16" s="25" t="s">
        <v>249</v>
      </c>
      <c r="C16" s="26">
        <v>10</v>
      </c>
      <c r="D16" s="27" t="s">
        <v>29</v>
      </c>
      <c r="E16" s="28"/>
      <c r="F16" s="29"/>
      <c r="G16" s="119"/>
      <c r="H16" s="119"/>
      <c r="I16" s="29"/>
      <c r="J16" s="119">
        <f t="shared" si="0"/>
        <v>0</v>
      </c>
      <c r="K16" s="120">
        <f t="shared" si="1"/>
        <v>0</v>
      </c>
      <c r="L16" s="120">
        <f t="shared" si="2"/>
        <v>0</v>
      </c>
      <c r="M16" s="30"/>
      <c r="N16" s="30"/>
      <c r="O16" s="30"/>
      <c r="P16" s="24"/>
    </row>
    <row r="17" spans="1:16" x14ac:dyDescent="0.25">
      <c r="A17" s="23"/>
      <c r="B17" s="23"/>
      <c r="C17" s="23"/>
      <c r="D17" s="23"/>
      <c r="E17" s="23"/>
      <c r="F17" s="23"/>
      <c r="G17" s="22" t="s">
        <v>287</v>
      </c>
      <c r="H17" s="22"/>
      <c r="I17" s="22"/>
      <c r="J17" s="22"/>
      <c r="K17" s="114">
        <f>SUM(K6:K16)</f>
        <v>0</v>
      </c>
      <c r="L17" s="115">
        <f>SUM(L6:L16)</f>
        <v>0</v>
      </c>
      <c r="M17" s="23"/>
      <c r="N17" s="23"/>
      <c r="O17" s="23"/>
      <c r="P17" s="37"/>
    </row>
    <row r="18" spans="1:16" x14ac:dyDescent="0.25">
      <c r="G18" s="22" t="s">
        <v>288</v>
      </c>
      <c r="H18" s="22"/>
      <c r="I18" s="22"/>
      <c r="J18" s="22"/>
      <c r="K18" s="114">
        <f>K17*2</f>
        <v>0</v>
      </c>
      <c r="L18" s="115">
        <f>L17*2</f>
        <v>0</v>
      </c>
      <c r="P18" s="37"/>
    </row>
    <row r="19" spans="1:16" s="37" customFormat="1" x14ac:dyDescent="0.25">
      <c r="G19" s="117"/>
      <c r="H19" s="117"/>
      <c r="I19" s="117"/>
      <c r="J19" s="117"/>
      <c r="K19" s="118"/>
      <c r="L19" s="118"/>
    </row>
    <row r="20" spans="1:16" x14ac:dyDescent="0.25">
      <c r="A20" s="23"/>
      <c r="B20" s="34" t="s">
        <v>39</v>
      </c>
      <c r="C20" s="23"/>
      <c r="D20" s="23"/>
      <c r="E20" s="23"/>
      <c r="F20" s="23"/>
      <c r="G20" s="23"/>
      <c r="H20" s="23"/>
      <c r="I20" s="23"/>
    </row>
    <row r="21" spans="1:16" ht="48.75" customHeight="1" x14ac:dyDescent="0.25">
      <c r="A21" s="37"/>
      <c r="B21" s="126" t="s">
        <v>290</v>
      </c>
      <c r="C21" s="126"/>
      <c r="D21" s="126"/>
      <c r="E21" s="126"/>
      <c r="F21" s="126"/>
      <c r="G21" s="126"/>
      <c r="H21" s="126"/>
      <c r="I21" s="126"/>
    </row>
    <row r="23" spans="1:16" x14ac:dyDescent="0.25">
      <c r="B23" s="23" t="s">
        <v>292</v>
      </c>
      <c r="C23" s="23"/>
      <c r="D23" s="23" t="s">
        <v>293</v>
      </c>
      <c r="E23" s="23"/>
      <c r="F23" s="23"/>
      <c r="G23" s="23" t="s">
        <v>294</v>
      </c>
    </row>
  </sheetData>
  <mergeCells count="3">
    <mergeCell ref="B21:I21"/>
    <mergeCell ref="A4:D4"/>
    <mergeCell ref="E4:O4"/>
  </mergeCells>
  <dataValidations count="1">
    <dataValidation allowBlank="1" showErrorMessage="1" errorTitle="Napačna vrednost podatkov" error="Vrednost popusta je previsoka. Skupna cena ne more biti negativna vrednost. Prosimo preverite podatke." sqref="G6:I16"/>
  </dataValidation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11</vt:i4>
      </vt:variant>
    </vt:vector>
  </HeadingPairs>
  <TitlesOfParts>
    <vt:vector size="11" baseType="lpstr">
      <vt:lpstr>Sklop 1</vt:lpstr>
      <vt:lpstr>Sklop 2</vt:lpstr>
      <vt:lpstr>Sklop 3</vt:lpstr>
      <vt:lpstr>Sklop 4</vt:lpstr>
      <vt:lpstr>Sklop 5</vt:lpstr>
      <vt:lpstr>Sklop 6</vt:lpstr>
      <vt:lpstr>Sklop 7</vt:lpstr>
      <vt:lpstr>Sklop 8</vt:lpstr>
      <vt:lpstr>Sklop 9</vt:lpstr>
      <vt:lpstr>Sklop 10</vt:lpstr>
      <vt:lpstr>Sklop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LAB-vodja</dc:creator>
  <cp:lastModifiedBy>Marija Kosem</cp:lastModifiedBy>
  <cp:lastPrinted>2025-03-07T21:31:28Z</cp:lastPrinted>
  <dcterms:created xsi:type="dcterms:W3CDTF">2020-04-24T06:38:06Z</dcterms:created>
  <dcterms:modified xsi:type="dcterms:W3CDTF">2025-03-12T06:48:01Z</dcterms:modified>
</cp:coreProperties>
</file>